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qmulprod-my.sharepoint.com/personal/yvw037_qmul_ac_uk/Documents/Documents/Budgeting/"/>
    </mc:Choice>
  </mc:AlternateContent>
  <xr:revisionPtr revIDLastSave="0" documentId="8_{980F0BB8-A386-4900-BD4F-4D45935EAE3D}" xr6:coauthVersionLast="47" xr6:coauthVersionMax="47" xr10:uidLastSave="{00000000-0000-0000-0000-000000000000}"/>
  <bookViews>
    <workbookView xWindow="57480" yWindow="-120" windowWidth="29040" windowHeight="15720" xr2:uid="{00000000-000D-0000-FFFF-FFFF00000000}"/>
  </bookViews>
  <sheets>
    <sheet name="Cash flow"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 l="1"/>
  <c r="N28" i="4"/>
  <c r="N21" i="4" l="1"/>
  <c r="N36" i="4"/>
  <c r="N25" i="4"/>
  <c r="N24" i="4"/>
  <c r="N27" i="4" l="1"/>
  <c r="N23" i="4"/>
  <c r="N22" i="4"/>
  <c r="N20" i="4"/>
  <c r="N38" i="4" l="1"/>
  <c r="N31" i="4"/>
  <c r="N33" i="4"/>
  <c r="N5" i="4" l="1"/>
  <c r="N34" i="4" l="1"/>
  <c r="N40" i="4"/>
  <c r="I13" i="4"/>
  <c r="N30" i="4" l="1"/>
  <c r="N10" i="4" l="1"/>
  <c r="E13" i="4" l="1"/>
  <c r="E45" i="4" s="1"/>
  <c r="M42" i="4"/>
  <c r="M46" i="4" s="1"/>
  <c r="L42" i="4"/>
  <c r="L46" i="4" s="1"/>
  <c r="K42" i="4"/>
  <c r="K46" i="4" s="1"/>
  <c r="J42" i="4"/>
  <c r="J46" i="4" s="1"/>
  <c r="I42" i="4"/>
  <c r="I46" i="4" s="1"/>
  <c r="H42" i="4"/>
  <c r="H46" i="4" s="1"/>
  <c r="G42" i="4"/>
  <c r="G46" i="4" s="1"/>
  <c r="F42" i="4"/>
  <c r="F46" i="4" s="1"/>
  <c r="E42" i="4"/>
  <c r="E46" i="4" s="1"/>
  <c r="D42" i="4"/>
  <c r="D46" i="4" s="1"/>
  <c r="C42" i="4"/>
  <c r="C46" i="4" s="1"/>
  <c r="B42" i="4"/>
  <c r="B46" i="4" s="1"/>
  <c r="I45" i="4"/>
  <c r="J13" i="4"/>
  <c r="J45" i="4" s="1"/>
  <c r="H13" i="4"/>
  <c r="H45" i="4" s="1"/>
  <c r="G13" i="4"/>
  <c r="G45" i="4" s="1"/>
  <c r="F13" i="4"/>
  <c r="F45" i="4" s="1"/>
  <c r="D13" i="4"/>
  <c r="D45" i="4" s="1"/>
  <c r="C13" i="4"/>
  <c r="C45" i="4" s="1"/>
  <c r="M13" i="4"/>
  <c r="L13" i="4"/>
  <c r="L45" i="4" s="1"/>
  <c r="K13" i="4"/>
  <c r="K45" i="4" s="1"/>
  <c r="B13" i="4"/>
  <c r="B45" i="4" s="1"/>
  <c r="N18" i="4"/>
  <c r="N37" i="4"/>
  <c r="N4" i="4"/>
  <c r="N3" i="4"/>
  <c r="N11" i="4"/>
  <c r="N16" i="4"/>
  <c r="N8" i="4"/>
  <c r="N7" i="4"/>
  <c r="N6" i="4"/>
  <c r="N29" i="4"/>
  <c r="N19" i="4"/>
  <c r="N9" i="4"/>
  <c r="N12" i="4"/>
  <c r="N44" i="4"/>
  <c r="N17" i="4"/>
  <c r="N39" i="4"/>
  <c r="N32" i="4"/>
  <c r="N35" i="4"/>
  <c r="N41" i="4"/>
  <c r="N13" i="4" l="1"/>
  <c r="N42" i="4"/>
  <c r="N46" i="4"/>
  <c r="B47" i="4"/>
  <c r="C44" i="4" s="1"/>
  <c r="C47" i="4" s="1"/>
  <c r="D44" i="4" s="1"/>
  <c r="D47" i="4" s="1"/>
  <c r="E44" i="4" s="1"/>
  <c r="E47" i="4" s="1"/>
  <c r="F44" i="4" s="1"/>
  <c r="F47" i="4" s="1"/>
  <c r="G44" i="4" s="1"/>
  <c r="G47" i="4" s="1"/>
  <c r="H44" i="4" s="1"/>
  <c r="H47" i="4" s="1"/>
  <c r="I44" i="4" s="1"/>
  <c r="I47" i="4" s="1"/>
  <c r="J44" i="4" s="1"/>
  <c r="J47" i="4" s="1"/>
  <c r="K44" i="4" s="1"/>
  <c r="K47" i="4" s="1"/>
  <c r="L44" i="4" s="1"/>
  <c r="L47" i="4" s="1"/>
  <c r="M44" i="4" s="1"/>
  <c r="M45" i="4"/>
  <c r="N45" i="4" l="1"/>
  <c r="M47" i="4"/>
  <c r="N4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Hazel Norbury</author>
  </authors>
  <commentList>
    <comment ref="A3" authorId="0" shapeId="0" xr:uid="{00000000-0006-0000-0000-000001000000}">
      <text>
        <r>
          <rPr>
            <sz val="10"/>
            <rFont val="Arial"/>
          </rPr>
          <t>See our Postgraduate Funding guidance: https://www.qmul.ac.uk/welfare/money-and-practical-advice/howtofundstudies/postgraduatefunding/pgstudentfinance/</t>
        </r>
      </text>
    </comment>
    <comment ref="A4" authorId="0" shapeId="0" xr:uid="{00000000-0006-0000-0000-000002000000}">
      <text>
        <r>
          <rPr>
            <sz val="10"/>
            <rFont val="Arial"/>
          </rPr>
          <t>See our Postgraduate Funding guidance: https://www.qmul.ac.uk/welfare/money-and-practical-advice/howtofundstudies/postgraduatefunding/pgstudentfinance/</t>
        </r>
      </text>
    </comment>
    <comment ref="A5" authorId="0" shapeId="0" xr:uid="{00000000-0006-0000-0000-000003000000}">
      <text>
        <r>
          <rPr>
            <sz val="9"/>
            <color indexed="81"/>
            <rFont val="Tahoma"/>
            <family val="2"/>
          </rPr>
          <t xml:space="preserve">Only include money which is actually available to you. If you have no overdraft left, put zero. If you had an interest free overdraft as an undergraduate, you may be able to retain this as a postgraduate student or consider opening a new graduate account with another bank which can offer you an interest free overdraft. For more information see: https://www.savethestudent.org/graduates/best-graduate-bank-accounts.html
</t>
        </r>
      </text>
    </comment>
    <comment ref="A6" authorId="0" shapeId="0" xr:uid="{00000000-0006-0000-0000-000004000000}">
      <text>
        <r>
          <rPr>
            <sz val="9"/>
            <color indexed="81"/>
            <rFont val="Tahoma"/>
            <family val="2"/>
          </rPr>
          <t>Part time and vacation work can help boost your income, especially if you are not eligible for any loans. For more information see our guidance: https://www.qmul.ac.uk/welfare/money-and-practical-advice/managing-money/working/</t>
        </r>
      </text>
    </comment>
    <comment ref="A7" authorId="0" shapeId="0" xr:uid="{00000000-0006-0000-0000-000005000000}">
      <text>
        <r>
          <rPr>
            <sz val="9"/>
            <color indexed="81"/>
            <rFont val="Tahoma"/>
            <family val="2"/>
          </rPr>
          <t>Many students will not have help from parents or partners but if you do, include the amount here.</t>
        </r>
      </text>
    </comment>
    <comment ref="A8" authorId="0" shapeId="0" xr:uid="{00000000-0006-0000-0000-000006000000}">
      <text>
        <r>
          <rPr>
            <sz val="9"/>
            <color indexed="81"/>
            <rFont val="Tahoma"/>
            <family val="2"/>
          </rPr>
          <t xml:space="preserve">Mature students who have worked prior to university may have savings but many students will not have any savings. </t>
        </r>
      </text>
    </comment>
    <comment ref="A9" authorId="0" shapeId="0" xr:uid="{00000000-0006-0000-0000-000007000000}">
      <text>
        <r>
          <rPr>
            <sz val="10"/>
            <rFont val="Arial"/>
          </rPr>
          <t>Some students are able to top up their core funding using trusts, charities and crowdfunding. If you are considering doing this, it is best to apply well in advance of your course start date so you can consider altenatives if you are not successful. See our postgraduate Funding guidance for more information:  https://www.qmul.ac.uk/welfare/money-and-practical-advice/howtofundstudies/postgraduatefunding/</t>
        </r>
      </text>
    </comment>
    <comment ref="A10" authorId="0" shapeId="0" xr:uid="{00000000-0006-0000-0000-000008000000}">
      <text>
        <r>
          <rPr>
            <sz val="10"/>
            <rFont val="Arial"/>
          </rPr>
          <t xml:space="preserve">Get advice before deciding to take out a loan -  a welfare adviser can help you consider all your options. See our Postgraduate Funding guidance for advice about loans: https://www.qmul.ac.uk/welfare/money-and-practical-advice/howtofundstudies/postgraduatefunding/ 
</t>
        </r>
      </text>
    </comment>
    <comment ref="A11" authorId="0" shapeId="0" xr:uid="{00000000-0006-0000-0000-000009000000}">
      <text>
        <r>
          <rPr>
            <sz val="9"/>
            <color indexed="81"/>
            <rFont val="Tahoma"/>
            <family val="2"/>
          </rPr>
          <t xml:space="preserve">Lone parents, student couples and students with disabilities may be eligible for Universal Credit. See our Students with children  and the Extra Money for Disability and Ill Health guidance for more information:
https://www.qmul.ac.uk/welfare/money-and-practical-advice/disability-ill-health/
https://www.qmul.ac.uk/welfare/money-and-practical-advice/studentswithchildren/ 
</t>
        </r>
      </text>
    </comment>
    <comment ref="A12" authorId="0" shapeId="0" xr:uid="{00000000-0006-0000-0000-00000C000000}">
      <text>
        <r>
          <rPr>
            <sz val="9"/>
            <color indexed="81"/>
            <rFont val="Tahoma"/>
            <family val="2"/>
          </rPr>
          <t xml:space="preserve">Include any other income you have here.
</t>
        </r>
      </text>
    </comment>
    <comment ref="A16" authorId="0" shapeId="0" xr:uid="{00000000-0006-0000-0000-00000D000000}">
      <text>
        <r>
          <rPr>
            <sz val="9"/>
            <color indexed="81"/>
            <rFont val="Tahoma"/>
            <family val="2"/>
          </rPr>
          <t xml:space="preserve">For more information about paying tuition fees see: https://www.qmul.ac.uk/welfare/money-and-practical-advice/tuition-fees/
</t>
        </r>
      </text>
    </comment>
    <comment ref="A17" authorId="0" shapeId="0" xr:uid="{00000000-0006-0000-0000-00000E000000}">
      <text>
        <r>
          <rPr>
            <sz val="9"/>
            <color indexed="81"/>
            <rFont val="Tahoma"/>
            <family val="2"/>
          </rPr>
          <t xml:space="preserve">Queen Mary Residential Services and Support can advise you about your housing options including privately rented accommodation: https://www.qmul.ac.uk/residences/
The London rents map has average weekly rents by postcode. 
https://www.london.gov.uk/what-we-do/housing-and-land/renting/london-rents-map
If you are living in Queen Mary halls, you can normally request your halls fee is split into equal instalments. The number of instalments will depend on whether you stay in the accommodation over the summer vacation. There are normally three payments due in September, January and April and then up to a further two from June to September, depending on whether you stay in halls for the whole summer period or only part of it. Queen Mary Residential Services can advise you about your housing payment options: 
https://www.qmul.ac.uk/residences/acc-contact-us/
</t>
        </r>
      </text>
    </comment>
    <comment ref="A18" authorId="0" shapeId="0" xr:uid="{00000000-0006-0000-0000-00000F000000}">
      <text>
        <r>
          <rPr>
            <sz val="9"/>
            <color indexed="81"/>
            <rFont val="Tahoma"/>
            <family val="2"/>
          </rPr>
          <t xml:space="preserve"> Most privately rented accommodation in London normally requires the equivalent of one month's rent as a deposit but may require more than this. 
For example, if you do not have a guarantor, you may be asked to pay more than one month's deposit. Contact a welfare adviser if you are having problems paying a deposit: 
https://www.qmul.ac.uk/welfare/about-us/contact-us/          </t>
        </r>
      </text>
    </comment>
    <comment ref="A19" authorId="0" shapeId="0" xr:uid="{00000000-0006-0000-0000-000010000000}">
      <text>
        <r>
          <rPr>
            <sz val="9"/>
            <color indexed="81"/>
            <rFont val="Tahoma"/>
            <family val="2"/>
          </rPr>
          <t xml:space="preserve">Queen Mary Halls and most private halls are inclusive of bills, but other privately rented accommodation may not be. See the Household Biills section of our budgeting wepage for helpful information about bills if these are not included in your rent:  https://www.qmul.ac.uk/welfare/money-and-practical-advice/managing-money/budget-planning/
</t>
        </r>
      </text>
    </comment>
    <comment ref="A20" authorId="0" shapeId="0" xr:uid="{00000000-0006-0000-0000-000011000000}">
      <text>
        <r>
          <rPr>
            <sz val="9"/>
            <color indexed="81"/>
            <rFont val="Tahoma"/>
            <family val="2"/>
          </rPr>
          <t>Include any childcare expenses here</t>
        </r>
        <r>
          <rPr>
            <sz val="9"/>
            <color indexed="81"/>
            <rFont val="Tahoma"/>
            <family val="2"/>
          </rPr>
          <t xml:space="preserve">
</t>
        </r>
      </text>
    </comment>
    <comment ref="A21" authorId="0" shapeId="0" xr:uid="{00000000-0006-0000-0000-000012000000}">
      <text>
        <r>
          <rPr>
            <sz val="9"/>
            <color indexed="81"/>
            <rFont val="Tahoma"/>
            <family val="2"/>
          </rPr>
          <t>Include monthly minimum repayments on loans from friends, family or credit cards</t>
        </r>
        <r>
          <rPr>
            <sz val="9"/>
            <color indexed="81"/>
            <rFont val="Tahoma"/>
            <family val="2"/>
          </rPr>
          <t xml:space="preserve">
</t>
        </r>
      </text>
    </comment>
    <comment ref="A22" authorId="0" shapeId="0" xr:uid="{00000000-0006-0000-0000-000013000000}">
      <text>
        <r>
          <rPr>
            <sz val="9"/>
            <color indexed="81"/>
            <rFont val="Tahoma"/>
            <family val="2"/>
          </rPr>
          <t>This will vary depending on which campus you are based at and where you live in London. For more information see the Travel section on budgeting webpages:
https://www.qmul.ac.uk/welfare/money-and-practical-advice/managing-money/budget-planning/</t>
        </r>
      </text>
    </comment>
    <comment ref="A23" authorId="0" shapeId="0" xr:uid="{00000000-0006-0000-0000-000014000000}">
      <text>
        <r>
          <rPr>
            <sz val="9"/>
            <color indexed="81"/>
            <rFont val="Tahoma"/>
            <family val="2"/>
          </rPr>
          <t xml:space="preserve">You might need to factor in a few trips per year outside London using a 16-25 Railcard which costs £30 per year and saves you one third off the standard ticket price. If you have an 18+ Student Oyster card,your Railcard discount can be loaded onto your Student Oyster card to help you save money on fares.  See the Travel section of the budgeting web page for more information: 
https://www.qmul.ac.uk/welfare/money-and-practical-advice/managing-money/budget-planning/
</t>
        </r>
      </text>
    </comment>
    <comment ref="A24" authorId="0" shapeId="0" xr:uid="{00000000-0006-0000-0000-000015000000}">
      <text>
        <r>
          <rPr>
            <sz val="9"/>
            <color indexed="81"/>
            <rFont val="Tahoma"/>
            <family val="2"/>
          </rPr>
          <t>If you live in Queen Mary Halls, you will need your own licence costing £159 if you have a TV in your room. If you live in shared privately rented accommodation, you may be able to split the cost of a TV licence with your flatmates. 
For more information see the TV licence and Phone  sections of our Budgeting web page: 
https://www.qmul.ac.uk/welfare/money-and-practical-advice/managing-money/budget-planning/</t>
        </r>
      </text>
    </comment>
    <comment ref="A25" authorId="0" shapeId="0" xr:uid="{00000000-0006-0000-0000-000016000000}">
      <text>
        <r>
          <rPr>
            <sz val="9"/>
            <color indexed="81"/>
            <rFont val="Tahoma"/>
            <family val="2"/>
          </rPr>
          <t>Queen Mary Halls includes contents insurance but it may not cover all of your possessions. Most other accommodation will not include insurance so you will have to buy this separately unless you can be covered by your parents' insurance - you might want to check this. Your accommodation provider will be able to tell you if your rent includes insurance. See the Insurance section of the budgeting web page for more information:
https://www.qmul.ac.uk/welfare/money-and-practical-advice/managing-money/budget-planning/</t>
        </r>
      </text>
    </comment>
    <comment ref="A26" authorId="0" shapeId="0" xr:uid="{00000000-0006-0000-0000-000017000000}">
      <text>
        <r>
          <rPr>
            <sz val="9"/>
            <color indexed="81"/>
            <rFont val="Tahoma"/>
            <family val="2"/>
          </rPr>
          <t xml:space="preserve">See the Food section of our budgeting guidance for helpful information about food shopping: https://www.qmul.ac.uk/welfare/money-and-practical-advice/managing-money/budget-planning/
</t>
        </r>
      </text>
    </comment>
    <comment ref="A27" authorId="0" shapeId="0" xr:uid="{00000000-0006-0000-0000-000018000000}">
      <text>
        <r>
          <rPr>
            <sz val="9"/>
            <color indexed="81"/>
            <rFont val="Tahoma"/>
            <family val="2"/>
          </rPr>
          <t>Campus drinks/meals can be expensive - see the Food section of the budgeting webpages for helpful advice: https://www.qmul.ac.uk/welfare/money-and-practical-advice/managing-money/budget-planning/</t>
        </r>
      </text>
    </comment>
    <comment ref="A28" authorId="0" shapeId="0" xr:uid="{00000000-0006-0000-0000-000019000000}">
      <text>
        <r>
          <rPr>
            <sz val="9"/>
            <color indexed="81"/>
            <rFont val="Tahoma"/>
            <family val="2"/>
          </rPr>
          <t xml:space="preserve">
Takeaways can literally eat up your budget - try microwave or oven ready meals for a fraction of the cost</t>
        </r>
      </text>
    </comment>
    <comment ref="A29" authorId="0" shapeId="0" xr:uid="{00000000-0006-0000-0000-00001A000000}">
      <text>
        <r>
          <rPr>
            <sz val="9"/>
            <color indexed="81"/>
            <rFont val="Tahoma"/>
            <family val="2"/>
          </rPr>
          <t xml:space="preserve">Include items like washing powder, washing up liquid, cleaning products, toilet paper.
</t>
        </r>
      </text>
    </comment>
    <comment ref="A30" authorId="0" shapeId="0" xr:uid="{00000000-0006-0000-0000-00001B000000}">
      <text>
        <r>
          <rPr>
            <sz val="9"/>
            <color indexed="81"/>
            <rFont val="Tahoma"/>
            <family val="2"/>
          </rPr>
          <t>This card gives you student discounts on a wide variety of shops, restaurants and bars. It costs £14.99 for 1 year or £24.99 for 3. For more information see: https://www.totum.com</t>
        </r>
      </text>
    </comment>
    <comment ref="A31" authorId="0" shapeId="0" xr:uid="{00000000-0006-0000-0000-00001C000000}">
      <text>
        <r>
          <rPr>
            <sz val="9"/>
            <color indexed="81"/>
            <rFont val="Tahoma"/>
            <family val="2"/>
          </rPr>
          <t xml:space="preserve">Include items such as shampoo, soap, deodorant, toothpaste
</t>
        </r>
      </text>
    </comment>
    <comment ref="A32" authorId="0" shapeId="0" xr:uid="{00000000-0006-0000-0000-00001D000000}">
      <text>
        <r>
          <rPr>
            <sz val="10"/>
            <rFont val="Arial"/>
          </rPr>
          <t>You might have a washing machine so only include laundry costs if you need to pay for these. If you are living in Queen Mary Halls, you can buy a laundrycard to use in the campus laundrette. For more information see: 
https://residentiallife.qmul.ac.uk/story/20208244/laundry-at-queen-mary</t>
        </r>
      </text>
    </comment>
    <comment ref="A33" authorId="0" shapeId="0" xr:uid="{00000000-0006-0000-0000-00001E000000}">
      <text>
        <r>
          <rPr>
            <sz val="9"/>
            <color indexed="81"/>
            <rFont val="Tahoma"/>
            <family val="2"/>
          </rPr>
          <t xml:space="preserve">Ask students in the year above you or academic staff which books are essential for you to have your own copy of, which you don't need at all and which you could borrow from the library or buy secondhand. Invest in a Kindle.  </t>
        </r>
      </text>
    </comment>
    <comment ref="A34" authorId="0" shapeId="0" xr:uid="{00000000-0006-0000-0000-00001F000000}">
      <text>
        <r>
          <rPr>
            <sz val="9"/>
            <color indexed="81"/>
            <rFont val="Tahoma"/>
            <family val="2"/>
          </rPr>
          <t xml:space="preserve">Shop around for deals and offers, view content online or in the library for free or download free apps.
</t>
        </r>
      </text>
    </comment>
    <comment ref="A35" authorId="0" shapeId="0" xr:uid="{00000000-0006-0000-0000-000020000000}">
      <text>
        <r>
          <rPr>
            <sz val="9"/>
            <color indexed="81"/>
            <rFont val="Tahoma"/>
            <family val="2"/>
          </rPr>
          <t xml:space="preserve">Use your Queen Mary iPay account for photocopying and printing. For more information see: 
http://www.library.qmul.ac.uk/using-the-library/pcs-printing-and-photocopying/
Also, shop around for stationery deals and offers.
</t>
        </r>
      </text>
    </comment>
    <comment ref="A36" authorId="0" shapeId="0" xr:uid="{00000000-0006-0000-0000-000021000000}">
      <text>
        <r>
          <rPr>
            <sz val="9"/>
            <color indexed="81"/>
            <rFont val="Tahoma"/>
            <family val="2"/>
          </rPr>
          <t>upcycle, recycle, buy secondhand, make do and mend</t>
        </r>
      </text>
    </comment>
    <comment ref="A37" authorId="0" shapeId="0" xr:uid="{00000000-0006-0000-0000-000022000000}">
      <text>
        <r>
          <rPr>
            <sz val="10"/>
            <rFont val="Arial"/>
          </rPr>
          <t xml:space="preserve">An NHS dental check up costs £27.40 and prescription charges are £9.90 per item. 
https://www.nhs.uk/nhs-services/dentists/dental-costs/understanding-nhs-dental-charges/
https://www.nhs.uk/nhs-services/prescriptions-and-pharmacies/nhs-prescription-charges/
</t>
        </r>
      </text>
    </comment>
    <comment ref="A38" authorId="0" shapeId="0" xr:uid="{00000000-0006-0000-0000-000023000000}">
      <text>
        <r>
          <rPr>
            <sz val="9"/>
            <color indexed="81"/>
            <rFont val="Tahoma"/>
            <family val="2"/>
          </rPr>
          <t xml:space="preserve">Shop around for deals and use your TOTUM card and discount vouchers to save money </t>
        </r>
      </text>
    </comment>
    <comment ref="A39" authorId="0" shapeId="0" xr:uid="{00000000-0006-0000-0000-000024000000}">
      <text>
        <r>
          <rPr>
            <sz val="9"/>
            <color indexed="81"/>
            <rFont val="Tahoma"/>
            <family val="2"/>
          </rPr>
          <t xml:space="preserve">Include cinema, restaurants, trips. Shop around for deals and use your TOTUM card and discount vouchers to save money 
</t>
        </r>
      </text>
    </comment>
    <comment ref="A40" authorId="0" shapeId="0" xr:uid="{00000000-0006-0000-0000-000025000000}">
      <text>
        <r>
          <rPr>
            <sz val="9"/>
            <color indexed="81"/>
            <rFont val="Tahoma"/>
            <family val="2"/>
          </rPr>
          <t xml:space="preserve">If you are living in Queen Mary halls you can buy starter packs for things like bedding and kitchen equipment. For more information see: 
https://residentiallife.qmul.ac.uk/the-residential-services-online-shop_125551
Queen Mary Student Union has its own gym,Qmotion which has different peak and off-peak deals. For more information see the QMSU website: http://www.qmsu.org/qmotion/
</t>
        </r>
      </text>
    </comment>
    <comment ref="A41" authorId="0" shapeId="0" xr:uid="{00000000-0006-0000-0000-000026000000}">
      <text>
        <r>
          <rPr>
            <sz val="9"/>
            <color indexed="81"/>
            <rFont val="Tahoma"/>
            <family val="2"/>
          </rPr>
          <t xml:space="preserve">Include all other expenses which are not listed above eg graduation costs would be around £300 based on 2 visitors' tickets, gown hire, photos and dinner to celebrate
</t>
        </r>
      </text>
    </comment>
    <comment ref="B44" authorId="0" shapeId="0" xr:uid="{00000000-0006-0000-0000-000027000000}">
      <text>
        <r>
          <rPr>
            <sz val="9"/>
            <color indexed="81"/>
            <rFont val="Tahoma"/>
            <family val="2"/>
          </rPr>
          <t xml:space="preserve">this is the money you started with.
</t>
        </r>
      </text>
    </comment>
    <comment ref="B45" authorId="0" shapeId="0" xr:uid="{00000000-0006-0000-0000-000028000000}">
      <text>
        <r>
          <rPr>
            <sz val="9"/>
            <color indexed="81"/>
            <rFont val="Tahoma"/>
            <family val="2"/>
          </rPr>
          <t xml:space="preserve">this is your total income for January.
</t>
        </r>
      </text>
    </comment>
    <comment ref="B46" authorId="0" shapeId="0" xr:uid="{00000000-0006-0000-0000-000029000000}">
      <text>
        <r>
          <rPr>
            <sz val="9"/>
            <color indexed="81"/>
            <rFont val="Tahoma"/>
            <family val="2"/>
          </rPr>
          <t xml:space="preserve">this is your total spending in January.
</t>
        </r>
      </text>
    </comment>
    <comment ref="B47" authorId="0" shapeId="0" xr:uid="{00000000-0006-0000-0000-00002A000000}">
      <text>
        <r>
          <rPr>
            <sz val="9"/>
            <color indexed="81"/>
            <rFont val="Tahoma"/>
            <family val="2"/>
          </rPr>
          <t>this is the difference between your income and your spending for the month of January.</t>
        </r>
      </text>
    </comment>
    <comment ref="C47" authorId="0" shapeId="0" xr:uid="{00000000-0006-0000-0000-00002B000000}">
      <text>
        <r>
          <rPr>
            <sz val="9"/>
            <color indexed="81"/>
            <rFont val="Tahoma"/>
            <family val="2"/>
          </rPr>
          <t xml:space="preserve">the closing balance shows the running surplus or deficit month by month so you can see your cashflow at a glance and identify which months you might need to reduce your spending or increase your income.
</t>
        </r>
      </text>
    </comment>
    <comment ref="D47" authorId="0" shapeId="0" xr:uid="{00000000-0006-0000-0000-00002C000000}">
      <text>
        <r>
          <rPr>
            <sz val="9"/>
            <color indexed="81"/>
            <rFont val="Tahoma"/>
            <family val="2"/>
          </rPr>
          <t>if you are living in  Queen Mary halls,  Housing Services will usually agree to split the halls fee into 3 equal instalments to help you spread the cost over the academic year to reduce any shortfall but you must request this</t>
        </r>
        <r>
          <rPr>
            <sz val="9"/>
            <color indexed="81"/>
            <rFont val="Tahoma"/>
            <family val="2"/>
          </rPr>
          <t xml:space="preserve">
</t>
        </r>
      </text>
    </comment>
    <comment ref="K47" authorId="0" shapeId="0" xr:uid="{00000000-0006-0000-0000-00002D000000}">
      <text>
        <r>
          <rPr>
            <sz val="9"/>
            <color indexed="81"/>
            <rFont val="Tahoma"/>
            <family val="2"/>
          </rPr>
          <t xml:space="preserve">this budget is only over a 9 month period. If you are staying in London over summer, you may wish to do include figures for July and August too. 
</t>
        </r>
      </text>
    </comment>
  </commentList>
</comments>
</file>

<file path=xl/sharedStrings.xml><?xml version="1.0" encoding="utf-8"?>
<sst xmlns="http://schemas.openxmlformats.org/spreadsheetml/2006/main" count="96" uniqueCount="60">
  <si>
    <t>INCOME</t>
  </si>
  <si>
    <t>Sept</t>
  </si>
  <si>
    <t xml:space="preserve"> Oct</t>
  </si>
  <si>
    <t>Nov</t>
  </si>
  <si>
    <t>Dec</t>
  </si>
  <si>
    <t>Jan</t>
  </si>
  <si>
    <t>Feb</t>
  </si>
  <si>
    <t>March</t>
  </si>
  <si>
    <t>April</t>
  </si>
  <si>
    <t>May</t>
  </si>
  <si>
    <t>June</t>
  </si>
  <si>
    <t>July</t>
  </si>
  <si>
    <t>August</t>
  </si>
  <si>
    <t>TOTAL</t>
  </si>
  <si>
    <t>Masters Loan (£12,858)</t>
  </si>
  <si>
    <t>Stipend/Studentship/Scholarship</t>
  </si>
  <si>
    <t>Interest-free overdraft</t>
  </si>
  <si>
    <t>Earnings (15 hours p/w @ £12 p/h)</t>
  </si>
  <si>
    <t>Financial help from parents/partners</t>
  </si>
  <si>
    <t>Personal savings</t>
  </si>
  <si>
    <t>Trusts /Charities / Crowdfunding</t>
  </si>
  <si>
    <t>Loans</t>
  </si>
  <si>
    <t>Benefit Income UC / CB / PIP)</t>
  </si>
  <si>
    <t xml:space="preserve">Other income </t>
  </si>
  <si>
    <t>Total Income</t>
  </si>
  <si>
    <t>EXPENDITURE</t>
  </si>
  <si>
    <t>Oct</t>
  </si>
  <si>
    <t>Tuition Fee (£12,850 MSc Engineering)</t>
  </si>
  <si>
    <t>Accommodation rent / mortgage</t>
  </si>
  <si>
    <t>Rent Deposit</t>
  </si>
  <si>
    <t>Electricity/Gas/Water Bills</t>
  </si>
  <si>
    <t>Childcare /Child maintenance payments</t>
  </si>
  <si>
    <t>Loan repayments</t>
  </si>
  <si>
    <t>London travel using 18+ Oyster card</t>
  </si>
  <si>
    <t>UK travel with 16-25 Railcard</t>
  </si>
  <si>
    <t>Phone/internet/TV (licence)</t>
  </si>
  <si>
    <t>Insurance</t>
  </si>
  <si>
    <t>Food Shopping</t>
  </si>
  <si>
    <t>Drinks/Snacks at Uni (packed lunch/meal deal)</t>
  </si>
  <si>
    <t>Takeaways</t>
  </si>
  <si>
    <t>Household Shopping</t>
  </si>
  <si>
    <t>TOTUM card</t>
  </si>
  <si>
    <t>Toiletries</t>
  </si>
  <si>
    <t>Laundry</t>
  </si>
  <si>
    <t>Books</t>
  </si>
  <si>
    <t>Subscriptions/Newspapers/Magazines</t>
  </si>
  <si>
    <t>Stationery, Photocopying &amp; Printing</t>
  </si>
  <si>
    <t>Clothing/shoes</t>
  </si>
  <si>
    <t>Dental/Optical/Health Costs</t>
  </si>
  <si>
    <t>Haircuts</t>
  </si>
  <si>
    <t>Entertainment</t>
  </si>
  <si>
    <t>Other Expenses eg moving in, gym costs</t>
  </si>
  <si>
    <t>Other Expenses eg graduation</t>
  </si>
  <si>
    <t>Total Expenditure</t>
  </si>
  <si>
    <t>Opening balance</t>
  </si>
  <si>
    <t>Add total Income</t>
  </si>
  <si>
    <t>Subtract total expenditure</t>
  </si>
  <si>
    <t>Closing balance</t>
  </si>
  <si>
    <t>Loss</t>
  </si>
  <si>
    <t>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</si>
</sst>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7"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u/>
      <sz val="12"/>
      <name val="Arial"/>
      <family val="2"/>
    </font>
    <font>
      <b/>
      <sz val="12"/>
      <name val="Arial"/>
      <family val="2"/>
    </font>
    <font>
      <b/>
      <sz val="18"/>
      <name val="Arial"/>
      <family val="2"/>
    </font>
    <font>
      <sz val="16"/>
      <name val="Arial"/>
      <family val="2"/>
    </font>
    <font>
      <sz val="12"/>
      <name val="Arial"/>
      <family val="2"/>
    </font>
    <font>
      <b/>
      <sz val="12"/>
      <color indexed="58"/>
      <name val="Arial"/>
      <family val="2"/>
    </font>
    <font>
      <b/>
      <u/>
      <sz val="18"/>
      <name val="Arial"/>
      <family val="2"/>
    </font>
    <font>
      <sz val="12"/>
      <color theme="1"/>
      <name val="Arial"/>
      <family val="2"/>
    </font>
    <font>
      <b/>
      <sz val="12"/>
      <color theme="1"/>
      <name val="Arial"/>
      <family val="2"/>
    </font>
    <font>
      <sz val="12"/>
      <color theme="1"/>
      <name val="Calibri"/>
      <family val="2"/>
      <scheme val="minor"/>
    </font>
    <font>
      <sz val="12"/>
      <name val="Arial"/>
    </font>
  </fonts>
  <fills count="15">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E4D4DB"/>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0" fontId="2" fillId="8" borderId="0" applyNumberFormat="0" applyBorder="0" applyAlignment="0" applyProtection="0"/>
    <xf numFmtId="0" fontId="2" fillId="9" borderId="0" applyNumberFormat="0" applyBorder="0" applyAlignment="0" applyProtection="0"/>
    <xf numFmtId="0" fontId="1" fillId="10" borderId="0" applyNumberFormat="0" applyBorder="0" applyAlignment="0" applyProtection="0"/>
  </cellStyleXfs>
  <cellXfs count="63">
    <xf numFmtId="0" fontId="0" fillId="0" borderId="0" xfId="0"/>
    <xf numFmtId="0" fontId="3" fillId="0" borderId="0" xfId="0" applyFont="1"/>
    <xf numFmtId="0" fontId="4" fillId="0" borderId="0" xfId="0" applyFont="1"/>
    <xf numFmtId="0" fontId="6" fillId="0" borderId="2" xfId="0" applyFont="1" applyBorder="1"/>
    <xf numFmtId="0" fontId="9" fillId="0" borderId="0" xfId="0" applyFont="1"/>
    <xf numFmtId="0" fontId="8" fillId="0" borderId="0" xfId="0" applyFont="1"/>
    <xf numFmtId="0" fontId="7" fillId="0" borderId="0" xfId="0" applyFont="1"/>
    <xf numFmtId="8" fontId="7" fillId="2" borderId="2" xfId="0" applyNumberFormat="1" applyFont="1" applyFill="1" applyBorder="1"/>
    <xf numFmtId="8" fontId="7" fillId="2" borderId="1" xfId="0" applyNumberFormat="1" applyFont="1" applyFill="1" applyBorder="1"/>
    <xf numFmtId="0" fontId="8" fillId="2" borderId="4" xfId="0" applyFont="1" applyFill="1" applyBorder="1"/>
    <xf numFmtId="0" fontId="10" fillId="0" borderId="0" xfId="0" applyFont="1"/>
    <xf numFmtId="8" fontId="11" fillId="2" borderId="2" xfId="0" applyNumberFormat="1" applyFont="1" applyFill="1" applyBorder="1"/>
    <xf numFmtId="0" fontId="12" fillId="0" borderId="2" xfId="0" applyFont="1" applyBorder="1"/>
    <xf numFmtId="0" fontId="13" fillId="14" borderId="3" xfId="1" applyFont="1" applyFill="1" applyBorder="1" applyAlignment="1">
      <alignment horizontal="left"/>
    </xf>
    <xf numFmtId="164" fontId="13" fillId="14" borderId="2" xfId="1" applyNumberFormat="1" applyFont="1" applyFill="1" applyBorder="1" applyProtection="1">
      <protection locked="0"/>
    </xf>
    <xf numFmtId="8" fontId="14" fillId="14" borderId="2" xfId="1" applyNumberFormat="1" applyFont="1" applyFill="1" applyBorder="1"/>
    <xf numFmtId="0" fontId="10" fillId="4" borderId="3" xfId="0" applyFont="1" applyFill="1" applyBorder="1" applyAlignment="1">
      <alignment horizontal="left"/>
    </xf>
    <xf numFmtId="164" fontId="13" fillId="9" borderId="2" xfId="2" applyNumberFormat="1" applyFont="1" applyBorder="1" applyProtection="1">
      <protection locked="0"/>
    </xf>
    <xf numFmtId="164" fontId="15" fillId="9" borderId="2" xfId="2" applyNumberFormat="1" applyFont="1" applyBorder="1" applyProtection="1">
      <protection locked="0"/>
    </xf>
    <xf numFmtId="8" fontId="7" fillId="4" borderId="2" xfId="0" applyNumberFormat="1" applyFont="1" applyFill="1" applyBorder="1"/>
    <xf numFmtId="164" fontId="16" fillId="4" borderId="2" xfId="0" applyNumberFormat="1" applyFont="1" applyFill="1" applyBorder="1" applyProtection="1">
      <protection locked="0"/>
    </xf>
    <xf numFmtId="164" fontId="7" fillId="4" borderId="2" xfId="0" applyNumberFormat="1" applyFont="1" applyFill="1" applyBorder="1"/>
    <xf numFmtId="0" fontId="10" fillId="4" borderId="3" xfId="0" applyFont="1" applyFill="1" applyBorder="1"/>
    <xf numFmtId="0" fontId="10" fillId="13" borderId="3" xfId="0" applyFont="1" applyFill="1" applyBorder="1"/>
    <xf numFmtId="164" fontId="16" fillId="13" borderId="2" xfId="0" applyNumberFormat="1" applyFont="1" applyFill="1" applyBorder="1" applyProtection="1">
      <protection locked="0"/>
    </xf>
    <xf numFmtId="8" fontId="7" fillId="13" borderId="2" xfId="0" applyNumberFormat="1" applyFont="1" applyFill="1" applyBorder="1"/>
    <xf numFmtId="0" fontId="10" fillId="5" borderId="3" xfId="0" applyFont="1" applyFill="1" applyBorder="1"/>
    <xf numFmtId="164" fontId="16" fillId="5" borderId="2" xfId="0" applyNumberFormat="1" applyFont="1" applyFill="1" applyBorder="1" applyProtection="1">
      <protection locked="0"/>
    </xf>
    <xf numFmtId="8" fontId="7" fillId="5" borderId="2" xfId="0" applyNumberFormat="1" applyFont="1" applyFill="1" applyBorder="1"/>
    <xf numFmtId="0" fontId="10" fillId="0" borderId="3" xfId="0" applyFont="1" applyBorder="1"/>
    <xf numFmtId="164" fontId="16" fillId="0" borderId="2" xfId="0" applyNumberFormat="1" applyFont="1" applyBorder="1" applyProtection="1">
      <protection locked="0"/>
    </xf>
    <xf numFmtId="8" fontId="7" fillId="0" borderId="2" xfId="0" applyNumberFormat="1" applyFont="1" applyBorder="1"/>
    <xf numFmtId="0" fontId="7" fillId="2" borderId="3" xfId="0" applyFont="1" applyFill="1" applyBorder="1"/>
    <xf numFmtId="0" fontId="10" fillId="3" borderId="3" xfId="0" applyFont="1" applyFill="1" applyBorder="1" applyAlignment="1">
      <alignment horizontal="left"/>
    </xf>
    <xf numFmtId="8" fontId="10" fillId="3" borderId="2" xfId="0" applyNumberFormat="1" applyFont="1" applyFill="1" applyBorder="1" applyProtection="1">
      <protection locked="0"/>
    </xf>
    <xf numFmtId="8" fontId="7" fillId="3" borderId="2" xfId="0" applyNumberFormat="1" applyFont="1" applyFill="1" applyBorder="1"/>
    <xf numFmtId="0" fontId="10" fillId="11" borderId="3" xfId="0" applyFont="1" applyFill="1" applyBorder="1"/>
    <xf numFmtId="8" fontId="13" fillId="11" borderId="2" xfId="3" applyNumberFormat="1" applyFont="1" applyFill="1" applyBorder="1" applyProtection="1">
      <protection locked="0"/>
    </xf>
    <xf numFmtId="8" fontId="7" fillId="11" borderId="2" xfId="0" applyNumberFormat="1" applyFont="1" applyFill="1" applyBorder="1"/>
    <xf numFmtId="8" fontId="10" fillId="11" borderId="2" xfId="0" applyNumberFormat="1" applyFont="1" applyFill="1" applyBorder="1" applyProtection="1">
      <protection locked="0"/>
    </xf>
    <xf numFmtId="0" fontId="10" fillId="6" borderId="3" xfId="0" applyFont="1" applyFill="1" applyBorder="1"/>
    <xf numFmtId="164" fontId="16" fillId="6" borderId="2" xfId="0" applyNumberFormat="1" applyFont="1" applyFill="1" applyBorder="1" applyProtection="1">
      <protection locked="0"/>
    </xf>
    <xf numFmtId="8" fontId="7" fillId="6" borderId="2" xfId="0" applyNumberFormat="1" applyFont="1" applyFill="1" applyBorder="1"/>
    <xf numFmtId="8" fontId="10" fillId="4" borderId="2" xfId="0" applyNumberFormat="1" applyFont="1" applyFill="1" applyBorder="1" applyProtection="1">
      <protection locked="0"/>
    </xf>
    <xf numFmtId="0" fontId="10" fillId="12" borderId="3" xfId="0" applyFont="1" applyFill="1" applyBorder="1"/>
    <xf numFmtId="164" fontId="16" fillId="12" borderId="2" xfId="0" applyNumberFormat="1" applyFont="1" applyFill="1" applyBorder="1" applyProtection="1">
      <protection locked="0"/>
    </xf>
    <xf numFmtId="8" fontId="7" fillId="12" borderId="2" xfId="0" applyNumberFormat="1" applyFont="1" applyFill="1" applyBorder="1"/>
    <xf numFmtId="164" fontId="16" fillId="11" borderId="2" xfId="0" applyNumberFormat="1" applyFont="1" applyFill="1" applyBorder="1" applyProtection="1">
      <protection locked="0"/>
    </xf>
    <xf numFmtId="164" fontId="7" fillId="11" borderId="2" xfId="0" applyNumberFormat="1" applyFont="1" applyFill="1" applyBorder="1"/>
    <xf numFmtId="0" fontId="13" fillId="14" borderId="3" xfId="3" applyFont="1" applyFill="1" applyBorder="1"/>
    <xf numFmtId="164" fontId="16" fillId="14" borderId="2" xfId="0" applyNumberFormat="1" applyFont="1" applyFill="1" applyBorder="1" applyProtection="1">
      <protection locked="0"/>
    </xf>
    <xf numFmtId="8" fontId="14" fillId="14" borderId="2" xfId="3" applyNumberFormat="1" applyFont="1" applyFill="1" applyBorder="1"/>
    <xf numFmtId="164" fontId="13" fillId="14" borderId="2" xfId="3" applyNumberFormat="1" applyFont="1" applyFill="1" applyBorder="1" applyProtection="1">
      <protection locked="0"/>
    </xf>
    <xf numFmtId="8" fontId="13" fillId="14" borderId="2" xfId="3" applyNumberFormat="1" applyFont="1" applyFill="1" applyBorder="1" applyProtection="1">
      <protection locked="0"/>
    </xf>
    <xf numFmtId="0" fontId="10" fillId="7" borderId="3" xfId="0" applyFont="1" applyFill="1" applyBorder="1"/>
    <xf numFmtId="8" fontId="10" fillId="7" borderId="2" xfId="0" applyNumberFormat="1" applyFont="1" applyFill="1" applyBorder="1" applyProtection="1">
      <protection locked="0"/>
    </xf>
    <xf numFmtId="8" fontId="10" fillId="7" borderId="2" xfId="0" applyNumberFormat="1" applyFont="1" applyFill="1" applyBorder="1"/>
    <xf numFmtId="8" fontId="11" fillId="7" borderId="2" xfId="0" quotePrefix="1" applyNumberFormat="1" applyFont="1" applyFill="1" applyBorder="1"/>
    <xf numFmtId="8" fontId="11" fillId="7" borderId="2" xfId="0" applyNumberFormat="1" applyFont="1" applyFill="1" applyBorder="1"/>
    <xf numFmtId="0" fontId="3" fillId="0" borderId="5" xfId="0" applyFont="1" applyBorder="1" applyAlignment="1">
      <alignment horizontal="left" wrapText="1"/>
    </xf>
    <xf numFmtId="0" fontId="4" fillId="0" borderId="5" xfId="0" applyFont="1" applyBorder="1" applyAlignment="1">
      <alignment horizontal="left" wrapText="1"/>
    </xf>
    <xf numFmtId="0" fontId="10" fillId="0" borderId="0" xfId="0" applyFont="1"/>
    <xf numFmtId="0" fontId="0" fillId="0" borderId="0" xfId="0"/>
  </cellXfs>
  <cellStyles count="4">
    <cellStyle name="20% - Accent1" xfId="1" builtinId="30"/>
    <cellStyle name="20% - Accent5" xfId="2" builtinId="46"/>
    <cellStyle name="20% - Accent6" xfId="3" builtinId="50"/>
    <cellStyle name="Normal" xfId="0" builtinId="0"/>
  </cellStyles>
  <dxfs count="0"/>
  <tableStyles count="0" defaultTableStyle="TableStyleMedium2" defaultPivotStyle="PivotStyleLight16"/>
  <colors>
    <mruColors>
      <color rgb="FFFFCCCC"/>
      <color rgb="FFE4D4D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
  <sheetViews>
    <sheetView tabSelected="1" zoomScale="90" zoomScaleNormal="90" workbookViewId="0">
      <selection activeCell="C2" sqref="C2"/>
    </sheetView>
  </sheetViews>
  <sheetFormatPr defaultColWidth="9.140625" defaultRowHeight="12.75" x14ac:dyDescent="0.2"/>
  <cols>
    <col min="1" max="1" width="42.7109375" style="2" bestFit="1" customWidth="1"/>
    <col min="2" max="2" width="19.140625" style="2" bestFit="1" customWidth="1"/>
    <col min="3" max="4" width="15.7109375" style="2" bestFit="1" customWidth="1"/>
    <col min="5" max="13" width="13.85546875" style="2" bestFit="1" customWidth="1"/>
    <col min="14" max="14" width="18.7109375" style="2" bestFit="1" customWidth="1"/>
    <col min="15" max="16384" width="9.140625" style="2"/>
  </cols>
  <sheetData>
    <row r="1" spans="1:15" ht="30" customHeight="1" x14ac:dyDescent="0.2">
      <c r="A1" s="59"/>
      <c r="B1" s="60"/>
      <c r="C1" s="60"/>
      <c r="D1" s="60"/>
      <c r="E1" s="60"/>
      <c r="F1" s="60"/>
      <c r="G1" s="60"/>
      <c r="H1" s="60"/>
      <c r="I1" s="60"/>
      <c r="J1" s="60"/>
      <c r="K1" s="60"/>
      <c r="L1" s="60"/>
      <c r="M1" s="60"/>
      <c r="N1" s="60"/>
    </row>
    <row r="2" spans="1:15" ht="30" customHeight="1" x14ac:dyDescent="0.35">
      <c r="A2" s="12" t="s">
        <v>0</v>
      </c>
      <c r="B2" s="3" t="s">
        <v>1</v>
      </c>
      <c r="C2" s="3" t="s">
        <v>2</v>
      </c>
      <c r="D2" s="3" t="s">
        <v>3</v>
      </c>
      <c r="E2" s="3" t="s">
        <v>4</v>
      </c>
      <c r="F2" s="3" t="s">
        <v>5</v>
      </c>
      <c r="G2" s="3" t="s">
        <v>6</v>
      </c>
      <c r="H2" s="3" t="s">
        <v>7</v>
      </c>
      <c r="I2" s="3" t="s">
        <v>8</v>
      </c>
      <c r="J2" s="3" t="s">
        <v>9</v>
      </c>
      <c r="K2" s="3" t="s">
        <v>10</v>
      </c>
      <c r="L2" s="3" t="s">
        <v>11</v>
      </c>
      <c r="M2" s="3" t="s">
        <v>12</v>
      </c>
      <c r="N2" s="3" t="s">
        <v>13</v>
      </c>
    </row>
    <row r="3" spans="1:15" ht="30" customHeight="1" x14ac:dyDescent="0.25">
      <c r="A3" s="13" t="s">
        <v>14</v>
      </c>
      <c r="B3" s="14">
        <v>4286</v>
      </c>
      <c r="C3" s="14">
        <v>0</v>
      </c>
      <c r="D3" s="14">
        <v>0</v>
      </c>
      <c r="E3" s="14">
        <v>0</v>
      </c>
      <c r="F3" s="14">
        <v>4286</v>
      </c>
      <c r="G3" s="14">
        <v>0</v>
      </c>
      <c r="H3" s="14">
        <v>0</v>
      </c>
      <c r="I3" s="14">
        <v>4286</v>
      </c>
      <c r="J3" s="14">
        <v>0</v>
      </c>
      <c r="K3" s="14">
        <v>0</v>
      </c>
      <c r="L3" s="14">
        <v>0</v>
      </c>
      <c r="M3" s="14">
        <v>0</v>
      </c>
      <c r="N3" s="15">
        <f t="shared" ref="N3:N12" si="0">SUM(B3:M3)</f>
        <v>12858</v>
      </c>
    </row>
    <row r="4" spans="1:15" ht="30" customHeight="1" x14ac:dyDescent="0.3">
      <c r="A4" s="16" t="s">
        <v>15</v>
      </c>
      <c r="B4" s="17">
        <v>0</v>
      </c>
      <c r="C4" s="17">
        <v>0</v>
      </c>
      <c r="D4" s="18">
        <v>0</v>
      </c>
      <c r="E4" s="18">
        <v>0</v>
      </c>
      <c r="F4" s="18">
        <v>0</v>
      </c>
      <c r="G4" s="18">
        <v>0</v>
      </c>
      <c r="H4" s="18">
        <v>0</v>
      </c>
      <c r="I4" s="18">
        <v>0</v>
      </c>
      <c r="J4" s="18">
        <v>0</v>
      </c>
      <c r="K4" s="18">
        <v>0</v>
      </c>
      <c r="L4" s="18">
        <v>0</v>
      </c>
      <c r="M4" s="18">
        <v>0</v>
      </c>
      <c r="N4" s="19">
        <f t="shared" si="0"/>
        <v>0</v>
      </c>
      <c r="O4" s="4"/>
    </row>
    <row r="5" spans="1:15" ht="30" customHeight="1" x14ac:dyDescent="0.25">
      <c r="A5" s="16" t="s">
        <v>16</v>
      </c>
      <c r="B5" s="20">
        <v>2000</v>
      </c>
      <c r="C5" s="20">
        <v>0</v>
      </c>
      <c r="D5" s="20">
        <v>0</v>
      </c>
      <c r="E5" s="20">
        <v>0</v>
      </c>
      <c r="F5" s="20">
        <v>0</v>
      </c>
      <c r="G5" s="20">
        <v>0</v>
      </c>
      <c r="H5" s="20">
        <v>0</v>
      </c>
      <c r="I5" s="20">
        <v>0</v>
      </c>
      <c r="J5" s="20">
        <v>0</v>
      </c>
      <c r="K5" s="20">
        <v>0</v>
      </c>
      <c r="L5" s="20">
        <v>0</v>
      </c>
      <c r="M5" s="20">
        <v>0</v>
      </c>
      <c r="N5" s="21">
        <f>SUM(B5:M5)</f>
        <v>2000</v>
      </c>
    </row>
    <row r="6" spans="1:15" ht="30" customHeight="1" x14ac:dyDescent="0.25">
      <c r="A6" s="22" t="s">
        <v>17</v>
      </c>
      <c r="B6" s="20">
        <v>780</v>
      </c>
      <c r="C6" s="20">
        <v>780</v>
      </c>
      <c r="D6" s="20">
        <v>780</v>
      </c>
      <c r="E6" s="20">
        <v>780</v>
      </c>
      <c r="F6" s="20">
        <v>780</v>
      </c>
      <c r="G6" s="20">
        <v>780</v>
      </c>
      <c r="H6" s="20">
        <v>780</v>
      </c>
      <c r="I6" s="20">
        <v>780</v>
      </c>
      <c r="J6" s="20">
        <v>780</v>
      </c>
      <c r="K6" s="20">
        <v>780</v>
      </c>
      <c r="L6" s="20">
        <v>780</v>
      </c>
      <c r="M6" s="20">
        <v>780</v>
      </c>
      <c r="N6" s="19">
        <f t="shared" si="0"/>
        <v>9360</v>
      </c>
    </row>
    <row r="7" spans="1:15" ht="30" customHeight="1" x14ac:dyDescent="0.25">
      <c r="A7" s="22" t="s">
        <v>18</v>
      </c>
      <c r="B7" s="20">
        <v>5000</v>
      </c>
      <c r="C7" s="20">
        <v>0</v>
      </c>
      <c r="D7" s="20">
        <v>0</v>
      </c>
      <c r="E7" s="20">
        <v>0</v>
      </c>
      <c r="F7" s="20">
        <v>0</v>
      </c>
      <c r="G7" s="20">
        <v>0</v>
      </c>
      <c r="H7" s="20">
        <v>0</v>
      </c>
      <c r="I7" s="20">
        <v>0</v>
      </c>
      <c r="J7" s="20">
        <v>0</v>
      </c>
      <c r="K7" s="20">
        <v>0</v>
      </c>
      <c r="L7" s="20">
        <v>0</v>
      </c>
      <c r="M7" s="20">
        <v>0</v>
      </c>
      <c r="N7" s="19">
        <f t="shared" si="0"/>
        <v>5000</v>
      </c>
    </row>
    <row r="8" spans="1:15" ht="30" customHeight="1" x14ac:dyDescent="0.25">
      <c r="A8" s="22" t="s">
        <v>19</v>
      </c>
      <c r="B8" s="20">
        <v>4000</v>
      </c>
      <c r="C8" s="20">
        <v>0</v>
      </c>
      <c r="D8" s="20">
        <v>0</v>
      </c>
      <c r="E8" s="20">
        <v>0</v>
      </c>
      <c r="F8" s="20">
        <v>0</v>
      </c>
      <c r="G8" s="20">
        <v>0</v>
      </c>
      <c r="H8" s="20">
        <v>0</v>
      </c>
      <c r="I8" s="20">
        <v>0</v>
      </c>
      <c r="J8" s="20">
        <v>0</v>
      </c>
      <c r="K8" s="20">
        <v>0</v>
      </c>
      <c r="L8" s="20">
        <v>0</v>
      </c>
      <c r="M8" s="20">
        <v>0</v>
      </c>
      <c r="N8" s="19">
        <f t="shared" si="0"/>
        <v>4000</v>
      </c>
    </row>
    <row r="9" spans="1:15" ht="30" customHeight="1" x14ac:dyDescent="0.25">
      <c r="A9" s="23" t="s">
        <v>20</v>
      </c>
      <c r="B9" s="24">
        <v>500</v>
      </c>
      <c r="C9" s="24">
        <v>0</v>
      </c>
      <c r="D9" s="24">
        <v>0</v>
      </c>
      <c r="E9" s="24">
        <v>0</v>
      </c>
      <c r="F9" s="24">
        <v>0</v>
      </c>
      <c r="G9" s="24">
        <v>0</v>
      </c>
      <c r="H9" s="24">
        <v>0</v>
      </c>
      <c r="I9" s="24">
        <v>0</v>
      </c>
      <c r="J9" s="24">
        <v>0</v>
      </c>
      <c r="K9" s="24">
        <v>0</v>
      </c>
      <c r="L9" s="24">
        <v>0</v>
      </c>
      <c r="M9" s="24">
        <v>0</v>
      </c>
      <c r="N9" s="25">
        <f t="shared" si="0"/>
        <v>500</v>
      </c>
    </row>
    <row r="10" spans="1:15" ht="30" customHeight="1" x14ac:dyDescent="0.25">
      <c r="A10" s="23" t="s">
        <v>21</v>
      </c>
      <c r="B10" s="24">
        <v>0</v>
      </c>
      <c r="C10" s="24">
        <v>0</v>
      </c>
      <c r="D10" s="24">
        <v>0</v>
      </c>
      <c r="E10" s="24">
        <v>0</v>
      </c>
      <c r="F10" s="24">
        <v>0</v>
      </c>
      <c r="G10" s="24">
        <v>0</v>
      </c>
      <c r="H10" s="24">
        <v>0</v>
      </c>
      <c r="I10" s="24">
        <v>0</v>
      </c>
      <c r="J10" s="24">
        <v>0</v>
      </c>
      <c r="K10" s="24">
        <v>0</v>
      </c>
      <c r="L10" s="24">
        <v>0</v>
      </c>
      <c r="M10" s="24">
        <v>0</v>
      </c>
      <c r="N10" s="25">
        <f t="shared" si="0"/>
        <v>0</v>
      </c>
    </row>
    <row r="11" spans="1:15" ht="30" customHeight="1" x14ac:dyDescent="0.25">
      <c r="A11" s="26" t="s">
        <v>22</v>
      </c>
      <c r="B11" s="27">
        <v>0</v>
      </c>
      <c r="C11" s="27">
        <v>0</v>
      </c>
      <c r="D11" s="27">
        <v>0</v>
      </c>
      <c r="E11" s="27">
        <v>0</v>
      </c>
      <c r="F11" s="27">
        <v>0</v>
      </c>
      <c r="G11" s="27">
        <v>0</v>
      </c>
      <c r="H11" s="27">
        <v>0</v>
      </c>
      <c r="I11" s="27">
        <v>0</v>
      </c>
      <c r="J11" s="27">
        <v>0</v>
      </c>
      <c r="K11" s="27">
        <v>0</v>
      </c>
      <c r="L11" s="27">
        <v>0</v>
      </c>
      <c r="M11" s="27">
        <v>0</v>
      </c>
      <c r="N11" s="28">
        <f t="shared" si="0"/>
        <v>0</v>
      </c>
    </row>
    <row r="12" spans="1:15" ht="30" customHeight="1" x14ac:dyDescent="0.25">
      <c r="A12" s="29" t="s">
        <v>23</v>
      </c>
      <c r="B12" s="30">
        <v>0</v>
      </c>
      <c r="C12" s="30">
        <v>0</v>
      </c>
      <c r="D12" s="30">
        <v>0</v>
      </c>
      <c r="E12" s="30">
        <v>0</v>
      </c>
      <c r="F12" s="30">
        <v>0</v>
      </c>
      <c r="G12" s="30">
        <v>0</v>
      </c>
      <c r="H12" s="30">
        <v>0</v>
      </c>
      <c r="I12" s="30">
        <v>0</v>
      </c>
      <c r="J12" s="30">
        <v>0</v>
      </c>
      <c r="K12" s="30">
        <v>0</v>
      </c>
      <c r="L12" s="30">
        <v>0</v>
      </c>
      <c r="M12" s="30">
        <v>0</v>
      </c>
      <c r="N12" s="31">
        <f t="shared" si="0"/>
        <v>0</v>
      </c>
    </row>
    <row r="13" spans="1:15" ht="30" customHeight="1" x14ac:dyDescent="0.25">
      <c r="A13" s="32" t="s">
        <v>24</v>
      </c>
      <c r="B13" s="7">
        <f t="shared" ref="B13:M13" si="1">SUM(B3:B12)</f>
        <v>16566</v>
      </c>
      <c r="C13" s="7">
        <f t="shared" si="1"/>
        <v>780</v>
      </c>
      <c r="D13" s="7">
        <f t="shared" si="1"/>
        <v>780</v>
      </c>
      <c r="E13" s="7">
        <f t="shared" si="1"/>
        <v>780</v>
      </c>
      <c r="F13" s="7">
        <f t="shared" si="1"/>
        <v>5066</v>
      </c>
      <c r="G13" s="7">
        <f t="shared" si="1"/>
        <v>780</v>
      </c>
      <c r="H13" s="7">
        <f t="shared" si="1"/>
        <v>780</v>
      </c>
      <c r="I13" s="7">
        <f t="shared" si="1"/>
        <v>5066</v>
      </c>
      <c r="J13" s="7">
        <f t="shared" si="1"/>
        <v>780</v>
      </c>
      <c r="K13" s="7">
        <f t="shared" si="1"/>
        <v>780</v>
      </c>
      <c r="L13" s="7">
        <f t="shared" si="1"/>
        <v>780</v>
      </c>
      <c r="M13" s="7">
        <f t="shared" si="1"/>
        <v>780</v>
      </c>
      <c r="N13" s="8">
        <f>SUM(B13:M13)</f>
        <v>33718</v>
      </c>
    </row>
    <row r="14" spans="1:15" ht="30" customHeight="1" x14ac:dyDescent="0.2">
      <c r="A14" s="62"/>
      <c r="B14" s="62"/>
      <c r="C14" s="62"/>
      <c r="D14" s="62"/>
      <c r="E14" s="62"/>
      <c r="F14" s="62"/>
      <c r="G14" s="62"/>
      <c r="H14" s="62"/>
      <c r="I14" s="62"/>
      <c r="J14" s="62"/>
      <c r="K14" s="62"/>
      <c r="L14" s="62"/>
      <c r="M14" s="62"/>
      <c r="N14" s="62"/>
    </row>
    <row r="15" spans="1:15" ht="30" customHeight="1" x14ac:dyDescent="0.35">
      <c r="A15" s="5" t="s">
        <v>25</v>
      </c>
      <c r="B15" s="6" t="s">
        <v>1</v>
      </c>
      <c r="C15" s="6" t="s">
        <v>26</v>
      </c>
      <c r="D15" s="6" t="s">
        <v>3</v>
      </c>
      <c r="E15" s="6" t="s">
        <v>4</v>
      </c>
      <c r="F15" s="6" t="s">
        <v>5</v>
      </c>
      <c r="G15" s="6" t="s">
        <v>6</v>
      </c>
      <c r="H15" s="6" t="s">
        <v>7</v>
      </c>
      <c r="I15" s="6" t="s">
        <v>8</v>
      </c>
      <c r="J15" s="6" t="s">
        <v>9</v>
      </c>
      <c r="K15" s="6" t="s">
        <v>10</v>
      </c>
      <c r="L15" s="6" t="s">
        <v>11</v>
      </c>
      <c r="M15" s="6" t="s">
        <v>12</v>
      </c>
      <c r="N15" s="6" t="s">
        <v>13</v>
      </c>
    </row>
    <row r="16" spans="1:15" ht="30" customHeight="1" x14ac:dyDescent="0.25">
      <c r="A16" s="33" t="s">
        <v>27</v>
      </c>
      <c r="B16" s="34">
        <v>4283.33</v>
      </c>
      <c r="C16" s="34">
        <v>0</v>
      </c>
      <c r="D16" s="34">
        <v>0</v>
      </c>
      <c r="E16" s="34">
        <v>0</v>
      </c>
      <c r="F16" s="34">
        <v>4283.33</v>
      </c>
      <c r="G16" s="34">
        <v>0</v>
      </c>
      <c r="H16" s="34">
        <v>0</v>
      </c>
      <c r="I16" s="34">
        <v>4283.34</v>
      </c>
      <c r="J16" s="34">
        <v>0</v>
      </c>
      <c r="K16" s="34">
        <v>0</v>
      </c>
      <c r="L16" s="34">
        <v>0</v>
      </c>
      <c r="M16" s="34">
        <v>0</v>
      </c>
      <c r="N16" s="35">
        <f t="shared" ref="N16:N22" si="2">SUM(B16:M16)</f>
        <v>12850</v>
      </c>
    </row>
    <row r="17" spans="1:14" ht="30" customHeight="1" x14ac:dyDescent="0.25">
      <c r="A17" s="36" t="s">
        <v>28</v>
      </c>
      <c r="B17" s="37">
        <v>850</v>
      </c>
      <c r="C17" s="37">
        <v>850</v>
      </c>
      <c r="D17" s="37">
        <v>850</v>
      </c>
      <c r="E17" s="37">
        <v>850</v>
      </c>
      <c r="F17" s="37">
        <v>850</v>
      </c>
      <c r="G17" s="37">
        <v>850</v>
      </c>
      <c r="H17" s="37">
        <v>850</v>
      </c>
      <c r="I17" s="37">
        <v>850</v>
      </c>
      <c r="J17" s="37">
        <v>850</v>
      </c>
      <c r="K17" s="37">
        <v>850</v>
      </c>
      <c r="L17" s="37">
        <v>850</v>
      </c>
      <c r="M17" s="37">
        <v>850</v>
      </c>
      <c r="N17" s="38">
        <f t="shared" si="2"/>
        <v>10200</v>
      </c>
    </row>
    <row r="18" spans="1:14" ht="30" customHeight="1" x14ac:dyDescent="0.25">
      <c r="A18" s="36" t="s">
        <v>29</v>
      </c>
      <c r="B18" s="37">
        <v>850</v>
      </c>
      <c r="C18" s="39">
        <v>0</v>
      </c>
      <c r="D18" s="39">
        <v>0</v>
      </c>
      <c r="E18" s="39">
        <v>0</v>
      </c>
      <c r="F18" s="39">
        <v>0</v>
      </c>
      <c r="G18" s="39">
        <v>0</v>
      </c>
      <c r="H18" s="39">
        <v>0</v>
      </c>
      <c r="I18" s="39">
        <v>0</v>
      </c>
      <c r="J18" s="39">
        <v>0</v>
      </c>
      <c r="K18" s="39">
        <v>0</v>
      </c>
      <c r="L18" s="39">
        <v>0</v>
      </c>
      <c r="M18" s="39">
        <v>0</v>
      </c>
      <c r="N18" s="38">
        <f t="shared" si="2"/>
        <v>850</v>
      </c>
    </row>
    <row r="19" spans="1:14" ht="30" customHeight="1" x14ac:dyDescent="0.25">
      <c r="A19" s="40" t="s">
        <v>30</v>
      </c>
      <c r="B19" s="41">
        <v>70</v>
      </c>
      <c r="C19" s="41">
        <v>70</v>
      </c>
      <c r="D19" s="41">
        <v>70</v>
      </c>
      <c r="E19" s="41">
        <v>70</v>
      </c>
      <c r="F19" s="41">
        <v>70</v>
      </c>
      <c r="G19" s="41">
        <v>70</v>
      </c>
      <c r="H19" s="41">
        <v>70</v>
      </c>
      <c r="I19" s="41">
        <v>70</v>
      </c>
      <c r="J19" s="41">
        <v>70</v>
      </c>
      <c r="K19" s="41">
        <v>70</v>
      </c>
      <c r="L19" s="41">
        <v>70</v>
      </c>
      <c r="M19" s="41">
        <v>70</v>
      </c>
      <c r="N19" s="42">
        <f t="shared" si="2"/>
        <v>840</v>
      </c>
    </row>
    <row r="20" spans="1:14" ht="30" customHeight="1" x14ac:dyDescent="0.25">
      <c r="A20" s="40" t="s">
        <v>31</v>
      </c>
      <c r="B20" s="41">
        <v>0</v>
      </c>
      <c r="C20" s="41">
        <v>0</v>
      </c>
      <c r="D20" s="41">
        <v>0</v>
      </c>
      <c r="E20" s="41">
        <v>0</v>
      </c>
      <c r="F20" s="41">
        <v>0</v>
      </c>
      <c r="G20" s="41">
        <v>0</v>
      </c>
      <c r="H20" s="41">
        <v>0</v>
      </c>
      <c r="I20" s="41">
        <v>0</v>
      </c>
      <c r="J20" s="41">
        <v>0</v>
      </c>
      <c r="K20" s="41">
        <v>0</v>
      </c>
      <c r="L20" s="41">
        <v>0</v>
      </c>
      <c r="M20" s="41">
        <v>0</v>
      </c>
      <c r="N20" s="42">
        <f t="shared" si="2"/>
        <v>0</v>
      </c>
    </row>
    <row r="21" spans="1:14" ht="30" customHeight="1" x14ac:dyDescent="0.25">
      <c r="A21" s="40" t="s">
        <v>32</v>
      </c>
      <c r="B21" s="41">
        <v>0</v>
      </c>
      <c r="C21" s="41">
        <v>0</v>
      </c>
      <c r="D21" s="41">
        <v>0</v>
      </c>
      <c r="E21" s="41">
        <v>0</v>
      </c>
      <c r="F21" s="41">
        <v>0</v>
      </c>
      <c r="G21" s="41">
        <v>0</v>
      </c>
      <c r="H21" s="41">
        <v>0</v>
      </c>
      <c r="I21" s="41">
        <v>0</v>
      </c>
      <c r="J21" s="41">
        <v>0</v>
      </c>
      <c r="K21" s="41">
        <v>0</v>
      </c>
      <c r="L21" s="41">
        <v>0</v>
      </c>
      <c r="M21" s="41">
        <v>0</v>
      </c>
      <c r="N21" s="42">
        <f t="shared" si="2"/>
        <v>0</v>
      </c>
    </row>
    <row r="22" spans="1:14" ht="30" customHeight="1" x14ac:dyDescent="0.25">
      <c r="A22" s="40" t="s">
        <v>33</v>
      </c>
      <c r="B22" s="41">
        <v>120</v>
      </c>
      <c r="C22" s="41">
        <v>120</v>
      </c>
      <c r="D22" s="41">
        <v>120</v>
      </c>
      <c r="E22" s="41">
        <v>120</v>
      </c>
      <c r="F22" s="41">
        <v>120</v>
      </c>
      <c r="G22" s="41">
        <v>120</v>
      </c>
      <c r="H22" s="41">
        <v>120</v>
      </c>
      <c r="I22" s="41">
        <v>120</v>
      </c>
      <c r="J22" s="41">
        <v>120</v>
      </c>
      <c r="K22" s="41">
        <v>120</v>
      </c>
      <c r="L22" s="41">
        <v>120</v>
      </c>
      <c r="M22" s="41">
        <v>120</v>
      </c>
      <c r="N22" s="42">
        <f t="shared" si="2"/>
        <v>1440</v>
      </c>
    </row>
    <row r="23" spans="1:14" ht="30" customHeight="1" x14ac:dyDescent="0.25">
      <c r="A23" s="40" t="s">
        <v>34</v>
      </c>
      <c r="B23" s="41">
        <v>60</v>
      </c>
      <c r="C23" s="41">
        <v>0</v>
      </c>
      <c r="D23" s="41">
        <v>0</v>
      </c>
      <c r="E23" s="41">
        <v>0</v>
      </c>
      <c r="F23" s="41">
        <v>0</v>
      </c>
      <c r="G23" s="41">
        <v>0</v>
      </c>
      <c r="H23" s="41">
        <v>0</v>
      </c>
      <c r="I23" s="41">
        <v>0</v>
      </c>
      <c r="J23" s="41">
        <v>0</v>
      </c>
      <c r="K23" s="41">
        <v>0</v>
      </c>
      <c r="L23" s="41">
        <v>0</v>
      </c>
      <c r="M23" s="41">
        <v>0</v>
      </c>
      <c r="N23" s="42">
        <f t="shared" ref="N23:N24" si="3">SUM(B23:M23)</f>
        <v>60</v>
      </c>
    </row>
    <row r="24" spans="1:14" ht="30" customHeight="1" x14ac:dyDescent="0.25">
      <c r="A24" s="40" t="s">
        <v>35</v>
      </c>
      <c r="B24" s="41">
        <v>60</v>
      </c>
      <c r="C24" s="41">
        <v>60</v>
      </c>
      <c r="D24" s="41">
        <v>60</v>
      </c>
      <c r="E24" s="41">
        <v>60</v>
      </c>
      <c r="F24" s="41">
        <v>60</v>
      </c>
      <c r="G24" s="41">
        <v>60</v>
      </c>
      <c r="H24" s="41">
        <v>60</v>
      </c>
      <c r="I24" s="41">
        <v>60</v>
      </c>
      <c r="J24" s="41">
        <v>60</v>
      </c>
      <c r="K24" s="41">
        <v>60</v>
      </c>
      <c r="L24" s="41">
        <v>60</v>
      </c>
      <c r="M24" s="41">
        <v>60</v>
      </c>
      <c r="N24" s="42">
        <f t="shared" si="3"/>
        <v>720</v>
      </c>
    </row>
    <row r="25" spans="1:14" ht="30" customHeight="1" x14ac:dyDescent="0.25">
      <c r="A25" s="22" t="s">
        <v>36</v>
      </c>
      <c r="B25" s="20">
        <v>60</v>
      </c>
      <c r="C25" s="43">
        <v>0</v>
      </c>
      <c r="D25" s="43">
        <v>0</v>
      </c>
      <c r="E25" s="43">
        <v>0</v>
      </c>
      <c r="F25" s="43">
        <v>0</v>
      </c>
      <c r="G25" s="43">
        <v>0</v>
      </c>
      <c r="H25" s="43">
        <v>0</v>
      </c>
      <c r="I25" s="43">
        <v>0</v>
      </c>
      <c r="J25" s="43">
        <v>0</v>
      </c>
      <c r="K25" s="43">
        <v>0</v>
      </c>
      <c r="L25" s="43">
        <v>0</v>
      </c>
      <c r="M25" s="43">
        <v>0</v>
      </c>
      <c r="N25" s="19">
        <f>SUM(B25:M25)</f>
        <v>60</v>
      </c>
    </row>
    <row r="26" spans="1:14" ht="30" customHeight="1" x14ac:dyDescent="0.25">
      <c r="A26" s="44" t="s">
        <v>37</v>
      </c>
      <c r="B26" s="45">
        <v>170</v>
      </c>
      <c r="C26" s="45">
        <v>170</v>
      </c>
      <c r="D26" s="45">
        <v>170</v>
      </c>
      <c r="E26" s="45">
        <v>170</v>
      </c>
      <c r="F26" s="45">
        <v>170</v>
      </c>
      <c r="G26" s="45">
        <v>170</v>
      </c>
      <c r="H26" s="45">
        <v>170</v>
      </c>
      <c r="I26" s="45">
        <v>170</v>
      </c>
      <c r="J26" s="45">
        <v>170</v>
      </c>
      <c r="K26" s="45">
        <v>170</v>
      </c>
      <c r="L26" s="45">
        <v>170</v>
      </c>
      <c r="M26" s="45">
        <v>170</v>
      </c>
      <c r="N26" s="46">
        <f>SUM(B26:M26)</f>
        <v>2040</v>
      </c>
    </row>
    <row r="27" spans="1:14" ht="30" customHeight="1" x14ac:dyDescent="0.25">
      <c r="A27" s="44" t="s">
        <v>38</v>
      </c>
      <c r="B27" s="45">
        <v>60</v>
      </c>
      <c r="C27" s="45">
        <v>60</v>
      </c>
      <c r="D27" s="45">
        <v>60</v>
      </c>
      <c r="E27" s="45">
        <v>60</v>
      </c>
      <c r="F27" s="45">
        <v>60</v>
      </c>
      <c r="G27" s="45">
        <v>60</v>
      </c>
      <c r="H27" s="45">
        <v>60</v>
      </c>
      <c r="I27" s="45">
        <v>60</v>
      </c>
      <c r="J27" s="45">
        <v>60</v>
      </c>
      <c r="K27" s="45">
        <v>60</v>
      </c>
      <c r="L27" s="45">
        <v>60</v>
      </c>
      <c r="M27" s="45">
        <v>60</v>
      </c>
      <c r="N27" s="46">
        <f t="shared" ref="N27:N28" si="4">SUM(B27:M27)</f>
        <v>720</v>
      </c>
    </row>
    <row r="28" spans="1:14" ht="30" customHeight="1" x14ac:dyDescent="0.25">
      <c r="A28" s="44" t="s">
        <v>39</v>
      </c>
      <c r="B28" s="45">
        <v>40</v>
      </c>
      <c r="C28" s="45">
        <v>40</v>
      </c>
      <c r="D28" s="45">
        <v>40</v>
      </c>
      <c r="E28" s="45">
        <v>40</v>
      </c>
      <c r="F28" s="45">
        <v>40</v>
      </c>
      <c r="G28" s="45">
        <v>40</v>
      </c>
      <c r="H28" s="45">
        <v>40</v>
      </c>
      <c r="I28" s="45">
        <v>40</v>
      </c>
      <c r="J28" s="45">
        <v>40</v>
      </c>
      <c r="K28" s="45">
        <v>40</v>
      </c>
      <c r="L28" s="45">
        <v>40</v>
      </c>
      <c r="M28" s="45">
        <v>40</v>
      </c>
      <c r="N28" s="46">
        <f t="shared" si="4"/>
        <v>480</v>
      </c>
    </row>
    <row r="29" spans="1:14" ht="30" customHeight="1" x14ac:dyDescent="0.25">
      <c r="A29" s="44" t="s">
        <v>40</v>
      </c>
      <c r="B29" s="45">
        <v>15</v>
      </c>
      <c r="C29" s="45">
        <v>15</v>
      </c>
      <c r="D29" s="45">
        <v>15</v>
      </c>
      <c r="E29" s="45">
        <v>15</v>
      </c>
      <c r="F29" s="45">
        <v>15</v>
      </c>
      <c r="G29" s="45">
        <v>15</v>
      </c>
      <c r="H29" s="45">
        <v>15</v>
      </c>
      <c r="I29" s="45">
        <v>15</v>
      </c>
      <c r="J29" s="45">
        <v>15</v>
      </c>
      <c r="K29" s="45">
        <v>15</v>
      </c>
      <c r="L29" s="45">
        <v>15</v>
      </c>
      <c r="M29" s="45">
        <v>15</v>
      </c>
      <c r="N29" s="46">
        <f t="shared" ref="N29:N41" si="5">SUM(B29:M29)</f>
        <v>180</v>
      </c>
    </row>
    <row r="30" spans="1:14" ht="30" customHeight="1" x14ac:dyDescent="0.25">
      <c r="A30" s="44" t="s">
        <v>41</v>
      </c>
      <c r="B30" s="45">
        <v>14.99</v>
      </c>
      <c r="C30" s="45">
        <v>0</v>
      </c>
      <c r="D30" s="45">
        <v>0</v>
      </c>
      <c r="E30" s="45">
        <v>0</v>
      </c>
      <c r="F30" s="45">
        <v>0</v>
      </c>
      <c r="G30" s="45">
        <v>0</v>
      </c>
      <c r="H30" s="45">
        <v>0</v>
      </c>
      <c r="I30" s="45">
        <v>0</v>
      </c>
      <c r="J30" s="45">
        <v>0</v>
      </c>
      <c r="K30" s="45">
        <v>0</v>
      </c>
      <c r="L30" s="45">
        <v>0</v>
      </c>
      <c r="M30" s="45">
        <v>0</v>
      </c>
      <c r="N30" s="46">
        <f>SUM(B30:M30)</f>
        <v>14.99</v>
      </c>
    </row>
    <row r="31" spans="1:14" ht="30" customHeight="1" x14ac:dyDescent="0.25">
      <c r="A31" s="44" t="s">
        <v>42</v>
      </c>
      <c r="B31" s="45">
        <v>10</v>
      </c>
      <c r="C31" s="45">
        <v>10</v>
      </c>
      <c r="D31" s="45">
        <v>10</v>
      </c>
      <c r="E31" s="45">
        <v>10</v>
      </c>
      <c r="F31" s="45">
        <v>10</v>
      </c>
      <c r="G31" s="45">
        <v>10</v>
      </c>
      <c r="H31" s="45">
        <v>10</v>
      </c>
      <c r="I31" s="45">
        <v>10</v>
      </c>
      <c r="J31" s="45">
        <v>10</v>
      </c>
      <c r="K31" s="45">
        <v>10</v>
      </c>
      <c r="L31" s="45">
        <v>10</v>
      </c>
      <c r="M31" s="45">
        <v>10</v>
      </c>
      <c r="N31" s="46">
        <f t="shared" si="5"/>
        <v>120</v>
      </c>
    </row>
    <row r="32" spans="1:14" ht="30" customHeight="1" x14ac:dyDescent="0.25">
      <c r="A32" s="44" t="s">
        <v>43</v>
      </c>
      <c r="B32" s="45">
        <v>0</v>
      </c>
      <c r="C32" s="45">
        <v>0</v>
      </c>
      <c r="D32" s="45">
        <v>0</v>
      </c>
      <c r="E32" s="45">
        <v>0</v>
      </c>
      <c r="F32" s="45">
        <v>0</v>
      </c>
      <c r="G32" s="45">
        <v>0</v>
      </c>
      <c r="H32" s="45">
        <v>0</v>
      </c>
      <c r="I32" s="45">
        <v>0</v>
      </c>
      <c r="J32" s="45">
        <v>0</v>
      </c>
      <c r="K32" s="45">
        <v>0</v>
      </c>
      <c r="L32" s="45">
        <v>0</v>
      </c>
      <c r="M32" s="45">
        <v>0</v>
      </c>
      <c r="N32" s="46">
        <f t="shared" si="5"/>
        <v>0</v>
      </c>
    </row>
    <row r="33" spans="1:14" ht="30" customHeight="1" x14ac:dyDescent="0.25">
      <c r="A33" s="23" t="s">
        <v>44</v>
      </c>
      <c r="B33" s="24">
        <v>300</v>
      </c>
      <c r="C33" s="24">
        <v>0</v>
      </c>
      <c r="D33" s="24">
        <v>0</v>
      </c>
      <c r="E33" s="24">
        <v>0</v>
      </c>
      <c r="F33" s="24">
        <v>0</v>
      </c>
      <c r="G33" s="24">
        <v>0</v>
      </c>
      <c r="H33" s="24">
        <v>0</v>
      </c>
      <c r="I33" s="24">
        <v>0</v>
      </c>
      <c r="J33" s="24">
        <v>0</v>
      </c>
      <c r="K33" s="24">
        <v>0</v>
      </c>
      <c r="L33" s="24">
        <v>0</v>
      </c>
      <c r="M33" s="24">
        <v>0</v>
      </c>
      <c r="N33" s="25">
        <f>SUM(B33:M33)</f>
        <v>300</v>
      </c>
    </row>
    <row r="34" spans="1:14" ht="30" customHeight="1" x14ac:dyDescent="0.25">
      <c r="A34" s="23" t="s">
        <v>45</v>
      </c>
      <c r="B34" s="24">
        <v>0</v>
      </c>
      <c r="C34" s="24">
        <v>0</v>
      </c>
      <c r="D34" s="24">
        <v>0</v>
      </c>
      <c r="E34" s="24">
        <v>0</v>
      </c>
      <c r="F34" s="24">
        <v>0</v>
      </c>
      <c r="G34" s="24">
        <v>0</v>
      </c>
      <c r="H34" s="24">
        <v>0</v>
      </c>
      <c r="I34" s="24">
        <v>0</v>
      </c>
      <c r="J34" s="24">
        <v>0</v>
      </c>
      <c r="K34" s="24">
        <v>0</v>
      </c>
      <c r="L34" s="24">
        <v>0</v>
      </c>
      <c r="M34" s="24">
        <v>0</v>
      </c>
      <c r="N34" s="25">
        <f>SUM(B34:M34)</f>
        <v>0</v>
      </c>
    </row>
    <row r="35" spans="1:14" ht="30" customHeight="1" x14ac:dyDescent="0.25">
      <c r="A35" s="23" t="s">
        <v>46</v>
      </c>
      <c r="B35" s="24">
        <v>10</v>
      </c>
      <c r="C35" s="24">
        <v>10</v>
      </c>
      <c r="D35" s="24">
        <v>10</v>
      </c>
      <c r="E35" s="24">
        <v>10</v>
      </c>
      <c r="F35" s="24">
        <v>10</v>
      </c>
      <c r="G35" s="24">
        <v>10</v>
      </c>
      <c r="H35" s="24">
        <v>10</v>
      </c>
      <c r="I35" s="24">
        <v>10</v>
      </c>
      <c r="J35" s="24">
        <v>10</v>
      </c>
      <c r="K35" s="24">
        <v>10</v>
      </c>
      <c r="L35" s="24">
        <v>10</v>
      </c>
      <c r="M35" s="24">
        <v>10</v>
      </c>
      <c r="N35" s="25">
        <f t="shared" si="5"/>
        <v>120</v>
      </c>
    </row>
    <row r="36" spans="1:14" ht="30" customHeight="1" x14ac:dyDescent="0.25">
      <c r="A36" s="36" t="s">
        <v>47</v>
      </c>
      <c r="B36" s="47">
        <v>70</v>
      </c>
      <c r="C36" s="47">
        <v>70</v>
      </c>
      <c r="D36" s="47">
        <v>70</v>
      </c>
      <c r="E36" s="47">
        <v>70</v>
      </c>
      <c r="F36" s="47">
        <v>70</v>
      </c>
      <c r="G36" s="47">
        <v>70</v>
      </c>
      <c r="H36" s="47">
        <v>70</v>
      </c>
      <c r="I36" s="47">
        <v>70</v>
      </c>
      <c r="J36" s="47">
        <v>70</v>
      </c>
      <c r="K36" s="47">
        <v>70</v>
      </c>
      <c r="L36" s="47">
        <v>70</v>
      </c>
      <c r="M36" s="47">
        <v>70</v>
      </c>
      <c r="N36" s="38">
        <f t="shared" si="5"/>
        <v>840</v>
      </c>
    </row>
    <row r="37" spans="1:14" ht="30" customHeight="1" x14ac:dyDescent="0.25">
      <c r="A37" s="36" t="s">
        <v>48</v>
      </c>
      <c r="B37" s="47">
        <v>0</v>
      </c>
      <c r="C37" s="47">
        <v>0</v>
      </c>
      <c r="D37" s="47">
        <v>0</v>
      </c>
      <c r="E37" s="47">
        <v>27.4</v>
      </c>
      <c r="F37" s="47">
        <v>0</v>
      </c>
      <c r="G37" s="47">
        <v>0</v>
      </c>
      <c r="H37" s="47">
        <v>0</v>
      </c>
      <c r="I37" s="47">
        <v>0</v>
      </c>
      <c r="J37" s="47">
        <v>9.9</v>
      </c>
      <c r="K37" s="47">
        <v>0</v>
      </c>
      <c r="L37" s="47">
        <v>0</v>
      </c>
      <c r="M37" s="47">
        <v>0</v>
      </c>
      <c r="N37" s="38">
        <f>SUM(B37:M37)</f>
        <v>37.299999999999997</v>
      </c>
    </row>
    <row r="38" spans="1:14" ht="30" customHeight="1" x14ac:dyDescent="0.25">
      <c r="A38" s="36" t="s">
        <v>49</v>
      </c>
      <c r="B38" s="47">
        <v>0</v>
      </c>
      <c r="C38" s="47">
        <v>0</v>
      </c>
      <c r="D38" s="47">
        <v>0</v>
      </c>
      <c r="E38" s="47">
        <v>0</v>
      </c>
      <c r="F38" s="47">
        <v>0</v>
      </c>
      <c r="G38" s="47">
        <v>0</v>
      </c>
      <c r="H38" s="47">
        <v>0</v>
      </c>
      <c r="I38" s="47">
        <v>0</v>
      </c>
      <c r="J38" s="47">
        <v>0</v>
      </c>
      <c r="K38" s="47">
        <v>0</v>
      </c>
      <c r="L38" s="47">
        <v>0</v>
      </c>
      <c r="M38" s="47">
        <v>0</v>
      </c>
      <c r="N38" s="48">
        <f>SUM(B38:M38)</f>
        <v>0</v>
      </c>
    </row>
    <row r="39" spans="1:14" ht="30" customHeight="1" x14ac:dyDescent="0.25">
      <c r="A39" s="36" t="s">
        <v>50</v>
      </c>
      <c r="B39" s="47">
        <v>100</v>
      </c>
      <c r="C39" s="47">
        <v>100</v>
      </c>
      <c r="D39" s="47">
        <v>100</v>
      </c>
      <c r="E39" s="47">
        <v>100</v>
      </c>
      <c r="F39" s="47">
        <v>100</v>
      </c>
      <c r="G39" s="47">
        <v>100</v>
      </c>
      <c r="H39" s="47">
        <v>100</v>
      </c>
      <c r="I39" s="47">
        <v>100</v>
      </c>
      <c r="J39" s="47">
        <v>100</v>
      </c>
      <c r="K39" s="47">
        <v>100</v>
      </c>
      <c r="L39" s="47">
        <v>100</v>
      </c>
      <c r="M39" s="47">
        <v>100</v>
      </c>
      <c r="N39" s="38">
        <f t="shared" si="5"/>
        <v>1200</v>
      </c>
    </row>
    <row r="40" spans="1:14" ht="30" customHeight="1" x14ac:dyDescent="0.25">
      <c r="A40" s="49" t="s">
        <v>51</v>
      </c>
      <c r="B40" s="50">
        <v>300</v>
      </c>
      <c r="C40" s="50">
        <v>0</v>
      </c>
      <c r="D40" s="50">
        <v>0</v>
      </c>
      <c r="E40" s="50">
        <v>0</v>
      </c>
      <c r="F40" s="50">
        <v>0</v>
      </c>
      <c r="G40" s="50">
        <v>0</v>
      </c>
      <c r="H40" s="50">
        <v>0</v>
      </c>
      <c r="I40" s="50">
        <v>0</v>
      </c>
      <c r="J40" s="50">
        <v>0</v>
      </c>
      <c r="K40" s="50">
        <v>0</v>
      </c>
      <c r="L40" s="50">
        <v>0</v>
      </c>
      <c r="M40" s="50">
        <v>0</v>
      </c>
      <c r="N40" s="51">
        <f>SUM(B40:M40)</f>
        <v>300</v>
      </c>
    </row>
    <row r="41" spans="1:14" ht="30" customHeight="1" x14ac:dyDescent="0.25">
      <c r="A41" s="49" t="s">
        <v>52</v>
      </c>
      <c r="B41" s="52">
        <v>0</v>
      </c>
      <c r="C41" s="53">
        <v>0</v>
      </c>
      <c r="D41" s="53">
        <v>0</v>
      </c>
      <c r="E41" s="53">
        <v>0</v>
      </c>
      <c r="F41" s="53">
        <v>0</v>
      </c>
      <c r="G41" s="53">
        <v>0</v>
      </c>
      <c r="H41" s="53">
        <v>0</v>
      </c>
      <c r="I41" s="53">
        <v>0</v>
      </c>
      <c r="J41" s="53">
        <v>0</v>
      </c>
      <c r="K41" s="53">
        <v>0</v>
      </c>
      <c r="L41" s="53">
        <v>0</v>
      </c>
      <c r="M41" s="53">
        <v>300</v>
      </c>
      <c r="N41" s="51">
        <f t="shared" si="5"/>
        <v>300</v>
      </c>
    </row>
    <row r="42" spans="1:14" ht="30" customHeight="1" x14ac:dyDescent="0.25">
      <c r="A42" s="32" t="s">
        <v>53</v>
      </c>
      <c r="B42" s="7">
        <f t="shared" ref="B42:M42" si="6">SUM(B16:B41)</f>
        <v>7443.32</v>
      </c>
      <c r="C42" s="7">
        <f t="shared" si="6"/>
        <v>1575</v>
      </c>
      <c r="D42" s="7">
        <f t="shared" si="6"/>
        <v>1575</v>
      </c>
      <c r="E42" s="7">
        <f t="shared" si="6"/>
        <v>1602.4</v>
      </c>
      <c r="F42" s="7">
        <f t="shared" si="6"/>
        <v>5858.33</v>
      </c>
      <c r="G42" s="7">
        <f t="shared" si="6"/>
        <v>1575</v>
      </c>
      <c r="H42" s="7">
        <f t="shared" si="6"/>
        <v>1575</v>
      </c>
      <c r="I42" s="7">
        <f t="shared" si="6"/>
        <v>5858.34</v>
      </c>
      <c r="J42" s="7">
        <f t="shared" si="6"/>
        <v>1584.9</v>
      </c>
      <c r="K42" s="7">
        <f t="shared" si="6"/>
        <v>1575</v>
      </c>
      <c r="L42" s="7">
        <f t="shared" si="6"/>
        <v>1575</v>
      </c>
      <c r="M42" s="7">
        <f t="shared" si="6"/>
        <v>1875</v>
      </c>
      <c r="N42" s="8">
        <f>SUM(B42:M42)</f>
        <v>33672.29</v>
      </c>
    </row>
    <row r="43" spans="1:14" ht="30" customHeight="1" x14ac:dyDescent="0.2">
      <c r="A43" s="61"/>
      <c r="B43" s="61"/>
      <c r="C43" s="61"/>
      <c r="D43" s="61"/>
      <c r="E43" s="61"/>
      <c r="F43" s="61"/>
      <c r="G43" s="61"/>
      <c r="H43" s="61"/>
      <c r="I43" s="61"/>
      <c r="J43" s="61"/>
      <c r="K43" s="61"/>
      <c r="L43" s="61"/>
      <c r="M43" s="61"/>
      <c r="N43" s="61"/>
    </row>
    <row r="44" spans="1:14" s="1" customFormat="1" ht="30" customHeight="1" x14ac:dyDescent="0.25">
      <c r="A44" s="54" t="s">
        <v>54</v>
      </c>
      <c r="B44" s="55">
        <v>0</v>
      </c>
      <c r="C44" s="56">
        <f t="shared" ref="C44:I44" si="7">B47</f>
        <v>9122.68</v>
      </c>
      <c r="D44" s="56">
        <f t="shared" si="7"/>
        <v>8327.68</v>
      </c>
      <c r="E44" s="56">
        <f t="shared" si="7"/>
        <v>7532.68</v>
      </c>
      <c r="F44" s="56">
        <f t="shared" si="7"/>
        <v>6710.2800000000007</v>
      </c>
      <c r="G44" s="56">
        <f t="shared" si="7"/>
        <v>5917.9500000000007</v>
      </c>
      <c r="H44" s="56">
        <f t="shared" si="7"/>
        <v>5122.9500000000007</v>
      </c>
      <c r="I44" s="56">
        <f t="shared" si="7"/>
        <v>4327.9500000000007</v>
      </c>
      <c r="J44" s="56">
        <f>I47</f>
        <v>3535.6100000000006</v>
      </c>
      <c r="K44" s="56">
        <f>J47</f>
        <v>2730.7100000000005</v>
      </c>
      <c r="L44" s="56">
        <f>K47</f>
        <v>1935.7100000000005</v>
      </c>
      <c r="M44" s="56">
        <f>L47</f>
        <v>1140.7100000000005</v>
      </c>
      <c r="N44" s="57">
        <f>B44</f>
        <v>0</v>
      </c>
    </row>
    <row r="45" spans="1:14" ht="30" customHeight="1" x14ac:dyDescent="0.25">
      <c r="A45" s="54" t="s">
        <v>55</v>
      </c>
      <c r="B45" s="56">
        <f t="shared" ref="B45:M45" si="8">B13</f>
        <v>16566</v>
      </c>
      <c r="C45" s="56">
        <f t="shared" si="8"/>
        <v>780</v>
      </c>
      <c r="D45" s="56">
        <f t="shared" si="8"/>
        <v>780</v>
      </c>
      <c r="E45" s="56">
        <f t="shared" si="8"/>
        <v>780</v>
      </c>
      <c r="F45" s="56">
        <f t="shared" si="8"/>
        <v>5066</v>
      </c>
      <c r="G45" s="56">
        <f t="shared" si="8"/>
        <v>780</v>
      </c>
      <c r="H45" s="56">
        <f t="shared" si="8"/>
        <v>780</v>
      </c>
      <c r="I45" s="56">
        <f t="shared" si="8"/>
        <v>5066</v>
      </c>
      <c r="J45" s="56">
        <f t="shared" si="8"/>
        <v>780</v>
      </c>
      <c r="K45" s="56">
        <f t="shared" si="8"/>
        <v>780</v>
      </c>
      <c r="L45" s="56">
        <f t="shared" si="8"/>
        <v>780</v>
      </c>
      <c r="M45" s="56">
        <f t="shared" si="8"/>
        <v>780</v>
      </c>
      <c r="N45" s="58">
        <f>SUM(B45:M45)</f>
        <v>33718</v>
      </c>
    </row>
    <row r="46" spans="1:14" ht="30" customHeight="1" x14ac:dyDescent="0.25">
      <c r="A46" s="54" t="s">
        <v>56</v>
      </c>
      <c r="B46" s="56">
        <f t="shared" ref="B46:M46" si="9">B42</f>
        <v>7443.32</v>
      </c>
      <c r="C46" s="56">
        <f t="shared" si="9"/>
        <v>1575</v>
      </c>
      <c r="D46" s="56">
        <f t="shared" si="9"/>
        <v>1575</v>
      </c>
      <c r="E46" s="56">
        <f t="shared" si="9"/>
        <v>1602.4</v>
      </c>
      <c r="F46" s="56">
        <f t="shared" si="9"/>
        <v>5858.33</v>
      </c>
      <c r="G46" s="56">
        <f t="shared" si="9"/>
        <v>1575</v>
      </c>
      <c r="H46" s="56">
        <f t="shared" si="9"/>
        <v>1575</v>
      </c>
      <c r="I46" s="56">
        <f t="shared" si="9"/>
        <v>5858.34</v>
      </c>
      <c r="J46" s="56">
        <f t="shared" si="9"/>
        <v>1584.9</v>
      </c>
      <c r="K46" s="56">
        <f t="shared" si="9"/>
        <v>1575</v>
      </c>
      <c r="L46" s="56">
        <f t="shared" si="9"/>
        <v>1575</v>
      </c>
      <c r="M46" s="56">
        <f t="shared" si="9"/>
        <v>1875</v>
      </c>
      <c r="N46" s="58">
        <f>SUM(B46:M46)</f>
        <v>33672.29</v>
      </c>
    </row>
    <row r="47" spans="1:14" ht="30" customHeight="1" x14ac:dyDescent="0.35">
      <c r="A47" s="9" t="s">
        <v>57</v>
      </c>
      <c r="B47" s="7">
        <f>B44+B45-B46</f>
        <v>9122.68</v>
      </c>
      <c r="C47" s="7">
        <f>C44+C45-C46</f>
        <v>8327.68</v>
      </c>
      <c r="D47" s="7">
        <f t="shared" ref="D47:I47" si="10">D44+D45-D46</f>
        <v>7532.68</v>
      </c>
      <c r="E47" s="7">
        <f t="shared" si="10"/>
        <v>6710.2800000000007</v>
      </c>
      <c r="F47" s="7">
        <f t="shared" si="10"/>
        <v>5917.9500000000007</v>
      </c>
      <c r="G47" s="7">
        <f t="shared" si="10"/>
        <v>5122.9500000000007</v>
      </c>
      <c r="H47" s="7">
        <f t="shared" si="10"/>
        <v>4327.9500000000007</v>
      </c>
      <c r="I47" s="7">
        <f t="shared" si="10"/>
        <v>3535.6100000000006</v>
      </c>
      <c r="J47" s="7">
        <f>J44+J45-J46</f>
        <v>2730.7100000000005</v>
      </c>
      <c r="K47" s="7">
        <f>K44+K45-K46</f>
        <v>1935.7100000000005</v>
      </c>
      <c r="L47" s="7">
        <f>L44+L45-L46</f>
        <v>1140.7100000000005</v>
      </c>
      <c r="M47" s="7">
        <f>M44+M45-M46</f>
        <v>45.710000000000491</v>
      </c>
      <c r="N47" s="11">
        <f>M47</f>
        <v>45.710000000000491</v>
      </c>
    </row>
    <row r="48" spans="1:14" hidden="1" x14ac:dyDescent="0.2">
      <c r="B48" s="2" t="s">
        <v>58</v>
      </c>
      <c r="C48" s="2" t="s">
        <v>58</v>
      </c>
      <c r="D48" s="2" t="s">
        <v>58</v>
      </c>
      <c r="E48" s="2" t="s">
        <v>58</v>
      </c>
      <c r="F48" s="2" t="s">
        <v>58</v>
      </c>
      <c r="G48" s="2" t="s">
        <v>58</v>
      </c>
      <c r="H48" s="2" t="s">
        <v>58</v>
      </c>
      <c r="I48" s="2" t="s">
        <v>58</v>
      </c>
      <c r="J48" s="2" t="s">
        <v>58</v>
      </c>
      <c r="K48" s="2" t="s">
        <v>58</v>
      </c>
      <c r="L48" s="2" t="s">
        <v>58</v>
      </c>
      <c r="M48" s="2" t="s">
        <v>58</v>
      </c>
      <c r="N48" s="2" t="s">
        <v>58</v>
      </c>
    </row>
    <row r="49" spans="2:14" hidden="1" x14ac:dyDescent="0.2">
      <c r="B49" s="2" t="s">
        <v>59</v>
      </c>
      <c r="C49" s="2" t="s">
        <v>59</v>
      </c>
      <c r="D49" s="2" t="s">
        <v>59</v>
      </c>
      <c r="E49" s="2" t="s">
        <v>59</v>
      </c>
      <c r="F49" s="2" t="s">
        <v>59</v>
      </c>
      <c r="G49" s="2" t="s">
        <v>59</v>
      </c>
      <c r="H49" s="2" t="s">
        <v>59</v>
      </c>
      <c r="I49" s="2" t="s">
        <v>59</v>
      </c>
      <c r="J49" s="2" t="s">
        <v>59</v>
      </c>
      <c r="K49" s="2" t="s">
        <v>59</v>
      </c>
      <c r="L49" s="2" t="s">
        <v>59</v>
      </c>
      <c r="M49" s="2" t="s">
        <v>59</v>
      </c>
      <c r="N49" s="2" t="s">
        <v>59</v>
      </c>
    </row>
    <row r="50" spans="2:14" ht="15" x14ac:dyDescent="0.2">
      <c r="B50" s="10"/>
    </row>
  </sheetData>
  <sheetProtection insertColumns="0" insertRows="0" deleteColumns="0" deleteRows="0" selectLockedCells="1"/>
  <mergeCells count="3">
    <mergeCell ref="A1:N1"/>
    <mergeCell ref="A43:N43"/>
    <mergeCell ref="A14:N14"/>
  </mergeCells>
  <phoneticPr fontId="0" type="noConversion"/>
  <printOptions horizontalCentered="1" verticalCentered="1" gridLines="1"/>
  <pageMargins left="0.35433070866141736" right="0.19685039370078741" top="0.59055118110236227" bottom="0.59055118110236227" header="0.51181102362204722" footer="0.51181102362204722"/>
  <pageSetup paperSize="9" scale="72"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c18f9b8-5ae4-4f0b-a238-a922c51e2dda" ContentTypeId="0x0101005EA864BF41DF8A41860E925F5B29BCF5" PreviousValue="false"/>
</file>

<file path=customXml/item2.xml><?xml version="1.0" encoding="utf-8"?>
<ct:contentTypeSchema xmlns:ct="http://schemas.microsoft.com/office/2006/metadata/contentType" xmlns:ma="http://schemas.microsoft.com/office/2006/metadata/properties/metaAttributes" ct:_="" ma:_="" ma:contentTypeName="QMUL Document" ma:contentTypeID="0x0101005EA864BF41DF8A41860E925F5B29BCF500B36BFE0461A8E94C9844B3EAB1B3BF04" ma:contentTypeVersion="41" ma:contentTypeDescription="" ma:contentTypeScope="" ma:versionID="171602749db7db3eb7046924c7e95aed">
  <xsd:schema xmlns:xsd="http://www.w3.org/2001/XMLSchema" xmlns:xs="http://www.w3.org/2001/XMLSchema" xmlns:p="http://schemas.microsoft.com/office/2006/metadata/properties" xmlns:ns1="http://schemas.microsoft.com/sharepoint/v3" xmlns:ns2="d5efd484-15aa-41a0-83f6-0646502cb6d6" xmlns:ns3="45ae7f3d-bcd0-4e4b-af93-f03a9fbb19b5" xmlns:ns4="6649982f-b66b-4072-8006-4697fed55f9d" targetNamespace="http://schemas.microsoft.com/office/2006/metadata/properties" ma:root="true" ma:fieldsID="420ccec9f83bc49cd48bd833b3a7ebc0" ns1:_="" ns2:_="" ns3:_="" ns4:_="">
    <xsd:import namespace="http://schemas.microsoft.com/sharepoint/v3"/>
    <xsd:import namespace="d5efd484-15aa-41a0-83f6-0646502cb6d6"/>
    <xsd:import namespace="45ae7f3d-bcd0-4e4b-af93-f03a9fbb19b5"/>
    <xsd:import namespace="6649982f-b66b-4072-8006-4697fed55f9d"/>
    <xsd:element name="properties">
      <xsd:complexType>
        <xsd:sequence>
          <xsd:element name="documentManagement">
            <xsd:complexType>
              <xsd:all>
                <xsd:element ref="ns1:QMULDocumentStatusTaxHTField0" minOccurs="0"/>
                <xsd:element ref="ns1:QMULDepartmentTaxHTField0" minOccurs="0"/>
                <xsd:element ref="ns1:QMULSchoolTaxHTField0" minOccurs="0"/>
                <xsd:element ref="ns1:QMULDocumentTypeTaxHTField0" minOccurs="0"/>
                <xsd:element ref="ns1:QMULLocationTaxHTField0" minOccurs="0"/>
                <xsd:element ref="ns1:QMULInformationClassificationTaxHTField0" minOccurs="0"/>
                <xsd:element ref="ns1:QMULAcademicYear" minOccurs="0"/>
                <xsd:element ref="ns1:QMULProject" minOccurs="0"/>
                <xsd:element ref="ns1:QMULReviewDate" minOccurs="0"/>
                <xsd:element ref="ns1:QMULOwner" minOccurs="0"/>
                <xsd:element ref="ns2:TaxKeywordTaxHTField" minOccurs="0"/>
                <xsd:element ref="ns2:TaxCatchAll" minOccurs="0"/>
                <xsd:element ref="ns2:TaxCatchAllLabel"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QMULDocumentStatusTaxHTField0" ma:index="8" nillable="true" ma:taxonomy="true" ma:internalName="QMULDocumentStatusTaxHTField0" ma:taxonomyFieldName="QMULDocumentStatus" ma:displayName="Document Status" ma:default="" ma:fieldId="{083bdfb7-9f4e-4bc9-b582-62ed6b950f9e}" ma:sspId="9c18f9b8-5ae4-4f0b-a238-a922c51e2dda" ma:termSetId="780aba48-6c17-4ca0-84b9-f0207a095630" ma:anchorId="00000000-0000-0000-0000-000000000000" ma:open="false" ma:isKeyword="false">
      <xsd:complexType>
        <xsd:sequence>
          <xsd:element ref="pc:Terms" minOccurs="0" maxOccurs="1"/>
        </xsd:sequence>
      </xsd:complexType>
    </xsd:element>
    <xsd:element name="QMULDepartmentTaxHTField0" ma:index="10" nillable="true" ma:taxonomy="true" ma:internalName="QMULDepartmentTaxHTField0" ma:taxonomyFieldName="QMULDepartment" ma:displayName="Department" ma:readOnly="false" ma:default="" ma:fieldId="{2a7d89f9-5f8e-4c42-ab4f-aa1fc3002ea0}" ma:sspId="9c18f9b8-5ae4-4f0b-a238-a922c51e2dda" ma:termSetId="28874c57-2df5-45e8-a804-d15afc96d4ee" ma:anchorId="00000000-0000-0000-0000-000000000000" ma:open="false" ma:isKeyword="false">
      <xsd:complexType>
        <xsd:sequence>
          <xsd:element ref="pc:Terms" minOccurs="0" maxOccurs="1"/>
        </xsd:sequence>
      </xsd:complexType>
    </xsd:element>
    <xsd:element name="QMULSchoolTaxHTField0" ma:index="12" nillable="true" ma:taxonomy="true" ma:internalName="QMULSchoolTaxHTField0" ma:taxonomyFieldName="QMULSchool" ma:displayName="School" ma:readOnly="false" ma:default="" ma:fieldId="{46346f8e-3161-4021-8b14-3dcca2e3ca8d}" ma:sspId="9c18f9b8-5ae4-4f0b-a238-a922c51e2dda" ma:termSetId="0f9f7e9f-7d6b-4cae-9193-a3e3200f87de" ma:anchorId="00000000-0000-0000-0000-000000000000" ma:open="false" ma:isKeyword="false">
      <xsd:complexType>
        <xsd:sequence>
          <xsd:element ref="pc:Terms" minOccurs="0" maxOccurs="1"/>
        </xsd:sequence>
      </xsd:complexType>
    </xsd:element>
    <xsd:element name="QMULDocumentTypeTaxHTField0" ma:index="14" nillable="true" ma:taxonomy="true" ma:internalName="QMULDocumentTypeTaxHTField0" ma:taxonomyFieldName="QMULDocumentType" ma:displayName="Document Type" ma:default="" ma:fieldId="{2596c3af-0d77-4ea4-a15d-d3f71457b096}" ma:sspId="9c18f9b8-5ae4-4f0b-a238-a922c51e2dda" ma:termSetId="8ec3f1bd-c4f8-46a7-ae88-878ed3be39d1" ma:anchorId="00000000-0000-0000-0000-000000000000" ma:open="false" ma:isKeyword="false">
      <xsd:complexType>
        <xsd:sequence>
          <xsd:element ref="pc:Terms" minOccurs="0" maxOccurs="1"/>
        </xsd:sequence>
      </xsd:complexType>
    </xsd:element>
    <xsd:element name="QMULLocationTaxHTField0" ma:index="16" nillable="true" ma:taxonomy="true" ma:internalName="QMULLocationTaxHTField0" ma:taxonomyFieldName="QMULLocation" ma:displayName="Location" ma:default="" ma:fieldId="{29b985f4-a05e-4f39-b5da-e9fb81ddaa79}" ma:sspId="9c18f9b8-5ae4-4f0b-a238-a922c51e2dda" ma:termSetId="5327f1c4-618f-4317-b197-fc29da39fa66" ma:anchorId="00000000-0000-0000-0000-000000000000" ma:open="false" ma:isKeyword="false">
      <xsd:complexType>
        <xsd:sequence>
          <xsd:element ref="pc:Terms" minOccurs="0" maxOccurs="1"/>
        </xsd:sequence>
      </xsd:complexType>
    </xsd:element>
    <xsd:element name="QMULInformationClassificationTaxHTField0" ma:index="18" nillable="true" ma:taxonomy="true" ma:internalName="QMULInformationClassificationTaxHTField0" ma:taxonomyFieldName="QMULInformationClassification" ma:displayName="Information Classification" ma:default="1;#Protect|9124d8d9-0c1c-41e9-aa14-aba001e9a028" ma:fieldId="{57b3469a-2ea1-4a06-a2d1-c99ce62a5d6f}" ma:sspId="9c18f9b8-5ae4-4f0b-a238-a922c51e2dda" ma:termSetId="a3d7b326-4e5e-4e73-95fa-6245adfab113" ma:anchorId="00000000-0000-0000-0000-000000000000" ma:open="false" ma:isKeyword="false">
      <xsd:complexType>
        <xsd:sequence>
          <xsd:element ref="pc:Terms" minOccurs="0" maxOccurs="1"/>
        </xsd:sequence>
      </xsd:complexType>
    </xsd:element>
    <xsd:element name="QMULAcademicYear" ma:index="20" nillable="true" ma:displayName="Academic Year" ma:decimals="0" ma:internalName="QMULAcademicYear" ma:percentage="FALSE">
      <xsd:simpleType>
        <xsd:restriction base="dms:Number">
          <xsd:maxInclusive value="9999"/>
          <xsd:minInclusive value="1000"/>
        </xsd:restriction>
      </xsd:simpleType>
    </xsd:element>
    <xsd:element name="QMULProject" ma:index="21" nillable="true" ma:displayName="Project" ma:internalName="QMULProject">
      <xsd:simpleType>
        <xsd:restriction base="dms:Text">
          <xsd:maxLength value="255"/>
        </xsd:restriction>
      </xsd:simpleType>
    </xsd:element>
    <xsd:element name="QMULReviewDate" ma:index="22" nillable="true" ma:displayName="Review Date" ma:format="DateOnly" ma:internalName="QMULReviewDate">
      <xsd:simpleType>
        <xsd:restriction base="dms:DateTime"/>
      </xsd:simpleType>
    </xsd:element>
    <xsd:element name="QMULOwner" ma:index="23" nillable="true" ma:displayName="Owner" ma:list="UserInfo" ma:SharePointGroup="0" ma:internalName="QMUL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efd484-15aa-41a0-83f6-0646502cb6d6" elementFormDefault="qualified">
    <xsd:import namespace="http://schemas.microsoft.com/office/2006/documentManagement/types"/>
    <xsd:import namespace="http://schemas.microsoft.com/office/infopath/2007/PartnerControls"/>
    <xsd:element name="TaxKeywordTaxHTField" ma:index="24" nillable="true" ma:taxonomy="true" ma:internalName="TaxKeywordTaxHTField" ma:taxonomyFieldName="TaxKeyword" ma:displayName="Enterprise Keywords" ma:fieldId="{23f27201-bee3-471e-b2e7-b64fd8b7ca38}" ma:taxonomyMulti="true" ma:sspId="9c18f9b8-5ae4-4f0b-a238-a922c51e2dda"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73f07113-5c6e-472a-bbed-5a5fbf276c1e}" ma:internalName="TaxCatchAll" ma:showField="CatchAllData" ma:web="6649982f-b66b-4072-8006-4697fed55f9d">
      <xsd:complexType>
        <xsd:complexContent>
          <xsd:extension base="dms:MultiChoiceLookup">
            <xsd:sequence>
              <xsd:element name="Value" type="dms:Lookup" maxOccurs="unbounded" minOccurs="0" nillable="true"/>
            </xsd:sequence>
          </xsd:extension>
        </xsd:complexContent>
      </xsd:complexType>
    </xsd:element>
    <xsd:element name="TaxCatchAllLabel" ma:index="27" nillable="true" ma:displayName="Taxonomy Catch All Column1" ma:hidden="true" ma:list="{73f07113-5c6e-472a-bbed-5a5fbf276c1e}" ma:internalName="TaxCatchAllLabel" ma:readOnly="true" ma:showField="CatchAllDataLabel" ma:web="6649982f-b66b-4072-8006-4697fed55f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ae7f3d-bcd0-4e4b-af93-f03a9fbb19b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LengthInSeconds" ma:index="35" nillable="true" ma:displayName="Length (seconds)" ma:internalName="MediaLengthInSeconds" ma:readOnly="true">
      <xsd:simpleType>
        <xsd:restriction base="dms:Unknown"/>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9c18f9b8-5ae4-4f0b-a238-a922c51e2d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49982f-b66b-4072-8006-4697fed55f9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QMULInformationClassificationTaxHTField0 xmlns="http://schemas.microsoft.com/sharepoint/v3">
      <Terms xmlns="http://schemas.microsoft.com/office/infopath/2007/PartnerControls">
        <TermInfo xmlns="http://schemas.microsoft.com/office/infopath/2007/PartnerControls">
          <TermName xmlns="http://schemas.microsoft.com/office/infopath/2007/PartnerControls">Protect</TermName>
          <TermId xmlns="http://schemas.microsoft.com/office/infopath/2007/PartnerControls">9124d8d9-0c1c-41e9-aa14-aba001e9a028</TermId>
        </TermInfo>
      </Terms>
    </QMULInformationClassificationTaxHTField0>
    <TaxKeywordTaxHTField xmlns="d5efd484-15aa-41a0-83f6-0646502cb6d6">
      <Terms xmlns="http://schemas.microsoft.com/office/infopath/2007/PartnerControls"/>
    </TaxKeywordTaxHTField>
    <TaxCatchAll xmlns="d5efd484-15aa-41a0-83f6-0646502cb6d6">
      <Value>1</Value>
    </TaxCatchAll>
    <QMULSchoolTaxHTField0 xmlns="http://schemas.microsoft.com/sharepoint/v3">
      <Terms xmlns="http://schemas.microsoft.com/office/infopath/2007/PartnerControls"/>
    </QMULSchoolTaxHTField0>
    <QMULDocumentTypeTaxHTField0 xmlns="http://schemas.microsoft.com/sharepoint/v3">
      <Terms xmlns="http://schemas.microsoft.com/office/infopath/2007/PartnerControls"/>
    </QMULDocumentTypeTaxHTField0>
    <QMULReviewDate xmlns="http://schemas.microsoft.com/sharepoint/v3" xsi:nil="true"/>
    <lcf76f155ced4ddcb4097134ff3c332f xmlns="45ae7f3d-bcd0-4e4b-af93-f03a9fbb19b5">
      <Terms xmlns="http://schemas.microsoft.com/office/infopath/2007/PartnerControls"/>
    </lcf76f155ced4ddcb4097134ff3c332f>
    <QMULOwner xmlns="http://schemas.microsoft.com/sharepoint/v3">
      <UserInfo>
        <DisplayName/>
        <AccountId xsi:nil="true"/>
        <AccountType/>
      </UserInfo>
    </QMULOwner>
    <QMULDepartmentTaxHTField0 xmlns="http://schemas.microsoft.com/sharepoint/v3">
      <Terms xmlns="http://schemas.microsoft.com/office/infopath/2007/PartnerControls"/>
    </QMULDepartmentTaxHTField0>
    <QMULAcademicYear xmlns="http://schemas.microsoft.com/sharepoint/v3" xsi:nil="true"/>
    <QMULLocationTaxHTField0 xmlns="http://schemas.microsoft.com/sharepoint/v3">
      <Terms xmlns="http://schemas.microsoft.com/office/infopath/2007/PartnerControls"/>
    </QMULLocationTaxHTField0>
    <QMULDocumentStatusTaxHTField0 xmlns="http://schemas.microsoft.com/sharepoint/v3">
      <Terms xmlns="http://schemas.microsoft.com/office/infopath/2007/PartnerControls"/>
    </QMULDocumentStatusTaxHTField0>
    <QMULProject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8BF1C-9834-4E9D-9844-361192C8DA64}">
  <ds:schemaRefs>
    <ds:schemaRef ds:uri="Microsoft.SharePoint.Taxonomy.ContentTypeSync"/>
  </ds:schemaRefs>
</ds:datastoreItem>
</file>

<file path=customXml/itemProps2.xml><?xml version="1.0" encoding="utf-8"?>
<ds:datastoreItem xmlns:ds="http://schemas.openxmlformats.org/officeDocument/2006/customXml" ds:itemID="{346483DF-29AA-432F-9CBA-95959D0C9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efd484-15aa-41a0-83f6-0646502cb6d6"/>
    <ds:schemaRef ds:uri="45ae7f3d-bcd0-4e4b-af93-f03a9fbb19b5"/>
    <ds:schemaRef ds:uri="6649982f-b66b-4072-8006-4697fed55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C7E964-92AF-42F9-B696-A6F28106E2CA}">
  <ds:schemaRefs>
    <ds:schemaRef ds:uri="http://schemas.microsoft.com/office/2006/metadata/properties"/>
    <ds:schemaRef ds:uri="http://schemas.microsoft.com/office/infopath/2007/PartnerControls"/>
    <ds:schemaRef ds:uri="http://schemas.microsoft.com/sharepoint/v3"/>
    <ds:schemaRef ds:uri="d5efd484-15aa-41a0-83f6-0646502cb6d6"/>
    <ds:schemaRef ds:uri="45ae7f3d-bcd0-4e4b-af93-f03a9fbb19b5"/>
  </ds:schemaRefs>
</ds:datastoreItem>
</file>

<file path=customXml/itemProps4.xml><?xml version="1.0" encoding="utf-8"?>
<ds:datastoreItem xmlns:ds="http://schemas.openxmlformats.org/officeDocument/2006/customXml" ds:itemID="{3F8D46D3-3A59-4AD2-98DA-668B063129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Huges</dc:creator>
  <cp:keywords/>
  <dc:description/>
  <cp:lastModifiedBy>Hazel Norbury</cp:lastModifiedBy>
  <cp:revision/>
  <dcterms:created xsi:type="dcterms:W3CDTF">2001-03-19T06:55:01Z</dcterms:created>
  <dcterms:modified xsi:type="dcterms:W3CDTF">2025-04-25T14:05:12Z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0x0101005EA864BF41DF8A41860E925F5B29BCF500B36BFE0461A8E94C9844B3EAB1B3BF04</vt:lpwstr>
  </property>
  <property fmtid="{D5CDD505-2E9C-101B-9397-08002B2CF9AE}" pid="3" name="TaxKeyword">
    <vt:lpwstr/>
  </property>
  <property fmtid="{D5CDD505-2E9C-101B-9397-08002B2CF9AE}" pid="4" name="QMULDocumentStatus">
    <vt:lpwstr/>
  </property>
  <property fmtid="{D5CDD505-2E9C-101B-9397-08002B2CF9AE}" pid="5" name="MediaServiceImageTags">
    <vt:lpwstr/>
  </property>
  <property fmtid="{D5CDD505-2E9C-101B-9397-08002B2CF9AE}" pid="6" name="QMULInformationClassification">
    <vt:lpwstr>1;#Protect|9124d8d9-0c1c-41e9-aa14-aba001e9a028</vt:lpwstr>
  </property>
  <property fmtid="{D5CDD505-2E9C-101B-9397-08002B2CF9AE}" pid="7" name="QMULLocation">
    <vt:lpwstr/>
  </property>
  <property fmtid="{D5CDD505-2E9C-101B-9397-08002B2CF9AE}" pid="8" name="QMULDepartment">
    <vt:lpwstr/>
  </property>
  <property fmtid="{D5CDD505-2E9C-101B-9397-08002B2CF9AE}" pid="9" name="QMULDocumentType">
    <vt:lpwstr/>
  </property>
  <property fmtid="{D5CDD505-2E9C-101B-9397-08002B2CF9AE}" pid="10" name="QMULSchool">
    <vt:lpwstr/>
  </property>
</Properties>
</file>