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qmulprod-my.sharepoint.com/personal/ypw331_qmul_ac_uk/Documents/Migrated_from_G_Drive/Documents/"/>
    </mc:Choice>
  </mc:AlternateContent>
  <xr:revisionPtr revIDLastSave="122" documentId="8_{B1451FAA-3DC6-4401-AE4A-A922142328D1}" xr6:coauthVersionLast="47" xr6:coauthVersionMax="47" xr10:uidLastSave="{481D2EAB-D668-4609-822D-0FF08114413E}"/>
  <bookViews>
    <workbookView xWindow="-108" yWindow="-108" windowWidth="23256" windowHeight="12456" xr2:uid="{00000000-000D-0000-FFFF-FFFF00000000}"/>
  </bookViews>
  <sheets>
    <sheet name="Sheet1" sheetId="1" r:id="rId1"/>
    <sheet name="Sheet3" sheetId="3" r:id="rId2"/>
    <sheet name="Sheet2" sheetId="2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2" i="1" l="1"/>
  <c r="P26" i="1"/>
  <c r="E44" i="1"/>
  <c r="E36" i="1"/>
  <c r="M28" i="1"/>
  <c r="E20" i="1"/>
  <c r="E12" i="1"/>
  <c r="E49" i="1"/>
  <c r="E48" i="1"/>
  <c r="E47" i="1"/>
  <c r="E46" i="1"/>
  <c r="E45" i="1"/>
  <c r="E43" i="1"/>
  <c r="E42" i="1"/>
  <c r="E41" i="1"/>
  <c r="E40" i="1"/>
  <c r="E39" i="1"/>
  <c r="E38" i="1"/>
  <c r="E37" i="1"/>
  <c r="E35" i="1"/>
  <c r="E34" i="1"/>
  <c r="E33" i="1"/>
  <c r="E32" i="1"/>
  <c r="E31" i="1"/>
  <c r="E30" i="1"/>
  <c r="E29" i="1"/>
  <c r="E27" i="1"/>
  <c r="E26" i="1"/>
  <c r="E25" i="1"/>
  <c r="E24" i="1"/>
  <c r="E23" i="1"/>
  <c r="E22" i="1"/>
  <c r="E21" i="1"/>
  <c r="E19" i="1"/>
  <c r="E18" i="1"/>
  <c r="E17" i="1"/>
  <c r="E16" i="1"/>
  <c r="E15" i="1"/>
  <c r="E14" i="1"/>
  <c r="E13" i="1"/>
  <c r="E11" i="1"/>
  <c r="E10" i="1"/>
  <c r="E9" i="1"/>
  <c r="E8" i="1"/>
  <c r="E7" i="1"/>
  <c r="E6" i="1"/>
  <c r="E5" i="1"/>
  <c r="E50" i="1"/>
  <c r="Q17" i="1"/>
  <c r="S18" i="1"/>
  <c r="O25" i="1"/>
  <c r="O26" i="1"/>
  <c r="O30" i="1"/>
  <c r="M33" i="1"/>
  <c r="M34" i="1"/>
  <c r="K38" i="1"/>
  <c r="K41" i="1"/>
  <c r="I49" i="1"/>
  <c r="I50" i="1"/>
  <c r="D54" i="1"/>
  <c r="E54" i="1" s="1"/>
  <c r="U10" i="1"/>
  <c r="S11" i="1"/>
  <c r="U12" i="1"/>
  <c r="Q19" i="1"/>
  <c r="Q20" i="1"/>
  <c r="Q24" i="1"/>
  <c r="Q25" i="1"/>
  <c r="O27" i="1"/>
  <c r="M35" i="1"/>
  <c r="M36" i="1"/>
  <c r="K42" i="1"/>
  <c r="I43" i="1"/>
  <c r="D53" i="1"/>
  <c r="E53" i="1" s="1"/>
  <c r="D52" i="1"/>
  <c r="E52" i="1" s="1"/>
  <c r="D51" i="1"/>
  <c r="E51" i="1" s="1"/>
  <c r="I46" i="1"/>
  <c r="I47" i="1"/>
  <c r="I48" i="1"/>
  <c r="I45" i="1"/>
  <c r="V4" i="1"/>
  <c r="V5" i="1"/>
  <c r="V6" i="1"/>
  <c r="V7" i="1"/>
  <c r="V8" i="1"/>
  <c r="V9" i="1"/>
  <c r="V10" i="1"/>
  <c r="V11" i="1"/>
  <c r="V12" i="1"/>
  <c r="T11" i="1"/>
  <c r="T12" i="1"/>
  <c r="T13" i="1"/>
  <c r="T14" i="1"/>
  <c r="T15" i="1"/>
  <c r="T16" i="1"/>
  <c r="T17" i="1"/>
  <c r="T18" i="1"/>
  <c r="R17" i="1"/>
  <c r="R18" i="1"/>
  <c r="R19" i="1"/>
  <c r="R20" i="1"/>
  <c r="R21" i="1"/>
  <c r="R23" i="1"/>
  <c r="R24" i="1"/>
  <c r="R25" i="1"/>
  <c r="R26" i="1"/>
  <c r="P21" i="1"/>
  <c r="P22" i="1"/>
  <c r="P23" i="1"/>
  <c r="P24" i="1"/>
  <c r="P25" i="1"/>
  <c r="P27" i="1"/>
  <c r="P28" i="1"/>
  <c r="P29" i="1"/>
  <c r="P30" i="1"/>
  <c r="P31" i="1"/>
  <c r="P32" i="1"/>
  <c r="N27" i="1"/>
  <c r="N28" i="1"/>
  <c r="N29" i="1"/>
  <c r="N30" i="1"/>
  <c r="N31" i="1"/>
  <c r="N32" i="1"/>
  <c r="N33" i="1"/>
  <c r="N34" i="1"/>
  <c r="N35" i="1"/>
  <c r="N36" i="1"/>
  <c r="N37" i="1"/>
  <c r="N38" i="1"/>
  <c r="L36" i="1"/>
  <c r="L37" i="1"/>
  <c r="L38" i="1"/>
  <c r="L39" i="1"/>
  <c r="L40" i="1"/>
  <c r="L41" i="1"/>
  <c r="L42" i="1"/>
  <c r="L43" i="1"/>
  <c r="L44" i="1"/>
  <c r="U5" i="1"/>
  <c r="U6" i="1"/>
  <c r="U7" i="1"/>
  <c r="U8" i="1"/>
  <c r="U9" i="1"/>
  <c r="S13" i="1"/>
  <c r="S14" i="1"/>
  <c r="S15" i="1"/>
  <c r="S16" i="1"/>
  <c r="Q21" i="1"/>
  <c r="Q22" i="1"/>
  <c r="Q23" i="1"/>
  <c r="O21" i="1"/>
  <c r="O22" i="1"/>
  <c r="O23" i="1"/>
  <c r="O24" i="1"/>
  <c r="O29" i="1"/>
  <c r="O31" i="1"/>
  <c r="O32" i="1"/>
  <c r="M29" i="1"/>
  <c r="M31" i="1"/>
  <c r="M32" i="1"/>
  <c r="M37" i="1"/>
  <c r="M38" i="1"/>
  <c r="K37" i="1"/>
  <c r="K39" i="1"/>
  <c r="K40" i="1"/>
  <c r="I44" i="1" l="1"/>
  <c r="E28" i="1"/>
  <c r="E4" i="1"/>
  <c r="U4" i="1"/>
  <c r="S17" i="1"/>
  <c r="M30" i="1"/>
  <c r="M27" i="1"/>
  <c r="U11" i="1"/>
  <c r="K36" i="1"/>
  <c r="K43" i="1"/>
  <c r="O28" i="1"/>
  <c r="Q26" i="1"/>
  <c r="Q18" i="1"/>
  <c r="S12" i="1"/>
  <c r="K44" i="1"/>
  <c r="E55" i="1"/>
  <c r="E56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4" i="1"/>
</calcChain>
</file>

<file path=xl/sharedStrings.xml><?xml version="1.0" encoding="utf-8"?>
<sst xmlns="http://schemas.openxmlformats.org/spreadsheetml/2006/main" count="38" uniqueCount="25">
  <si>
    <t>Point</t>
  </si>
  <si>
    <t>35-hour contract</t>
  </si>
  <si>
    <t>Weekly Rate</t>
  </si>
  <si>
    <t>Hourly Rate</t>
  </si>
  <si>
    <t>Pay Uplift percentage</t>
  </si>
  <si>
    <t>40-hour contract</t>
  </si>
  <si>
    <t>42-hour contract</t>
  </si>
  <si>
    <t xml:space="preserve">                                 Overview of Queen Mary Pay and Grading Structure</t>
  </si>
  <si>
    <t>Grade 7</t>
  </si>
  <si>
    <t>Grade 6</t>
  </si>
  <si>
    <t>Grade 5</t>
  </si>
  <si>
    <t>Grade 4</t>
  </si>
  <si>
    <t>Grade 3</t>
  </si>
  <si>
    <t>Grade 2</t>
  </si>
  <si>
    <t>How the Grades work:</t>
  </si>
  <si>
    <t>Point/£</t>
  </si>
  <si>
    <t>Grade</t>
  </si>
  <si>
    <t>Grade 1</t>
  </si>
  <si>
    <t>number  £</t>
  </si>
  <si>
    <t>contribution point</t>
  </si>
  <si>
    <t>top of auto increment zone</t>
  </si>
  <si>
    <t>automatic increment</t>
  </si>
  <si>
    <t xml:space="preserve">Spinal point </t>
  </si>
  <si>
    <t>Shaded cell:  Mid-point of scale</t>
  </si>
  <si>
    <t>Shaded green cell:  Mid-point of scale for PDRA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</si>
</sst>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[Red]\-#,##0\ "/>
    <numFmt numFmtId="165" formatCode="_-* #,##0_-;\-* #,##0_-;_-* &quot;-&quot;??_-;_-@_-"/>
    <numFmt numFmtId="166" formatCode="_-* #,##0.0000_-;\-* #,##0.0000_-;_-* &quot;-&quot;??_-;_-@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0"/>
      <color theme="2" tint="-0.499984740745262"/>
      <name val="Arial"/>
      <family val="2"/>
    </font>
    <font>
      <sz val="10"/>
      <color theme="2" tint="-0.499984740745262"/>
      <name val="Arial"/>
      <family val="2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gray125">
        <bgColor rgb="FFFFFF00"/>
      </patternFill>
    </fill>
    <fill>
      <patternFill patternType="gray125">
        <bgColor rgb="FF339933"/>
      </patternFill>
    </fill>
    <fill>
      <patternFill patternType="lightGray">
        <bgColor rgb="FF339933"/>
      </patternFill>
    </fill>
  </fills>
  <borders count="29">
    <border>
      <left/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ash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0" applyFont="1"/>
    <xf numFmtId="164" fontId="6" fillId="0" borderId="1" xfId="0" applyNumberFormat="1" applyFont="1" applyBorder="1" applyAlignment="1">
      <alignment horizontal="center" vertical="top" wrapText="1"/>
    </xf>
    <xf numFmtId="0" fontId="0" fillId="0" borderId="1" xfId="0" applyBorder="1"/>
    <xf numFmtId="0" fontId="1" fillId="0" borderId="1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/>
    </xf>
    <xf numFmtId="0" fontId="0" fillId="0" borderId="2" xfId="0" applyBorder="1"/>
    <xf numFmtId="0" fontId="0" fillId="0" borderId="6" xfId="0" applyBorder="1"/>
    <xf numFmtId="0" fontId="2" fillId="0" borderId="7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0" fillId="2" borderId="5" xfId="0" applyFill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2" fillId="0" borderId="0" xfId="0" applyFont="1" applyAlignment="1">
      <alignment horizontal="center" vertical="center" wrapText="1"/>
    </xf>
    <xf numFmtId="17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5" borderId="5" xfId="0" applyFill="1" applyBorder="1"/>
    <xf numFmtId="0" fontId="0" fillId="5" borderId="3" xfId="0" applyFill="1" applyBorder="1"/>
    <xf numFmtId="0" fontId="0" fillId="2" borderId="17" xfId="0" applyFill="1" applyBorder="1"/>
    <xf numFmtId="0" fontId="0" fillId="2" borderId="16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1" fillId="0" borderId="0" xfId="0" applyFont="1" applyAlignment="1">
      <alignment horizontal="center"/>
    </xf>
    <xf numFmtId="165" fontId="1" fillId="0" borderId="2" xfId="1" applyNumberFormat="1" applyFont="1" applyBorder="1" applyAlignment="1">
      <alignment horizontal="center"/>
    </xf>
    <xf numFmtId="43" fontId="1" fillId="0" borderId="2" xfId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0" fillId="0" borderId="7" xfId="0" applyBorder="1"/>
    <xf numFmtId="0" fontId="0" fillId="2" borderId="19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0" borderId="18" xfId="0" applyBorder="1"/>
    <xf numFmtId="0" fontId="5" fillId="0" borderId="0" xfId="0" applyFont="1" applyAlignment="1">
      <alignment horizontal="center"/>
    </xf>
    <xf numFmtId="165" fontId="0" fillId="6" borderId="20" xfId="0" applyNumberFormat="1" applyFill="1" applyBorder="1"/>
    <xf numFmtId="165" fontId="0" fillId="3" borderId="20" xfId="0" applyNumberFormat="1" applyFill="1" applyBorder="1"/>
    <xf numFmtId="165" fontId="0" fillId="3" borderId="21" xfId="0" applyNumberFormat="1" applyFill="1" applyBorder="1"/>
    <xf numFmtId="165" fontId="0" fillId="5" borderId="20" xfId="0" applyNumberFormat="1" applyFill="1" applyBorder="1"/>
    <xf numFmtId="165" fontId="0" fillId="4" borderId="20" xfId="0" applyNumberFormat="1" applyFill="1" applyBorder="1"/>
    <xf numFmtId="165" fontId="0" fillId="5" borderId="21" xfId="0" applyNumberFormat="1" applyFill="1" applyBorder="1"/>
    <xf numFmtId="165" fontId="0" fillId="4" borderId="21" xfId="0" applyNumberFormat="1" applyFill="1" applyBorder="1"/>
    <xf numFmtId="0" fontId="0" fillId="0" borderId="22" xfId="0" applyBorder="1"/>
    <xf numFmtId="0" fontId="0" fillId="0" borderId="23" xfId="0" applyBorder="1"/>
    <xf numFmtId="165" fontId="1" fillId="6" borderId="20" xfId="0" applyNumberFormat="1" applyFont="1" applyFill="1" applyBorder="1"/>
    <xf numFmtId="165" fontId="1" fillId="3" borderId="20" xfId="0" applyNumberFormat="1" applyFont="1" applyFill="1" applyBorder="1"/>
    <xf numFmtId="165" fontId="0" fillId="7" borderId="20" xfId="0" applyNumberFormat="1" applyFill="1" applyBorder="1"/>
    <xf numFmtId="0" fontId="0" fillId="0" borderId="25" xfId="0" applyBorder="1"/>
    <xf numFmtId="0" fontId="5" fillId="0" borderId="24" xfId="0" applyFont="1" applyBorder="1" applyAlignment="1">
      <alignment horizontal="center"/>
    </xf>
    <xf numFmtId="165" fontId="0" fillId="8" borderId="20" xfId="0" applyNumberFormat="1" applyFill="1" applyBorder="1"/>
    <xf numFmtId="165" fontId="0" fillId="0" borderId="0" xfId="0" applyNumberFormat="1"/>
    <xf numFmtId="43" fontId="1" fillId="0" borderId="0" xfId="0" applyNumberFormat="1" applyFont="1" applyAlignment="1">
      <alignment horizontal="center"/>
    </xf>
    <xf numFmtId="43" fontId="2" fillId="0" borderId="0" xfId="0" applyNumberFormat="1" applyFont="1" applyAlignment="1">
      <alignment horizontal="center" vertical="center" wrapText="1"/>
    </xf>
    <xf numFmtId="166" fontId="0" fillId="0" borderId="1" xfId="0" applyNumberFormat="1" applyBorder="1"/>
    <xf numFmtId="0" fontId="0" fillId="0" borderId="26" xfId="0" applyBorder="1"/>
    <xf numFmtId="0" fontId="0" fillId="0" borderId="28" xfId="0" applyBorder="1"/>
    <xf numFmtId="0" fontId="5" fillId="0" borderId="27" xfId="0" applyFont="1" applyBorder="1" applyAlignment="1">
      <alignment horizontal="center"/>
    </xf>
    <xf numFmtId="10" fontId="1" fillId="0" borderId="2" xfId="1" applyNumberFormat="1" applyFont="1" applyBorder="1" applyAlignment="1">
      <alignment horizontal="center"/>
    </xf>
    <xf numFmtId="17" fontId="8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165" fontId="9" fillId="0" borderId="2" xfId="1" applyNumberFormat="1" applyFont="1" applyBorder="1" applyAlignment="1">
      <alignment horizontal="center"/>
    </xf>
    <xf numFmtId="165" fontId="10" fillId="5" borderId="20" xfId="0" applyNumberFormat="1" applyFont="1" applyFill="1" applyBorder="1"/>
    <xf numFmtId="0" fontId="0" fillId="9" borderId="1" xfId="0" applyFill="1" applyBorder="1"/>
    <xf numFmtId="165" fontId="10" fillId="10" borderId="20" xfId="0" applyNumberFormat="1" applyFont="1" applyFill="1" applyBorder="1"/>
    <xf numFmtId="165" fontId="0" fillId="11" borderId="20" xfId="0" applyNumberFormat="1" applyFill="1" applyBorder="1"/>
    <xf numFmtId="165" fontId="1" fillId="10" borderId="20" xfId="0" applyNumberFormat="1" applyFont="1" applyFill="1" applyBorder="1"/>
    <xf numFmtId="0" fontId="10" fillId="10" borderId="1" xfId="0" applyFont="1" applyFill="1" applyBorder="1" applyAlignment="1">
      <alignment horizontal="center"/>
    </xf>
    <xf numFmtId="0" fontId="10" fillId="11" borderId="20" xfId="0" applyNumberFormat="1" applyFont="1" applyFill="1" applyBorder="1" applyAlignment="1">
      <alignment horizontal="right"/>
    </xf>
    <xf numFmtId="165" fontId="10" fillId="10" borderId="21" xfId="0" applyNumberFormat="1" applyFont="1" applyFill="1" applyBorder="1" applyAlignment="1">
      <alignment vertical="center"/>
    </xf>
    <xf numFmtId="0" fontId="0" fillId="12" borderId="28" xfId="0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339933"/>
      <color rgb="FFCC3300"/>
      <color rgb="FFCC66FF"/>
      <color rgb="FF009900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77258</xdr:colOff>
      <xdr:row>44</xdr:row>
      <xdr:rowOff>149226</xdr:rowOff>
    </xdr:from>
    <xdr:to>
      <xdr:col>8</xdr:col>
      <xdr:colOff>1172633</xdr:colOff>
      <xdr:row>47</xdr:row>
      <xdr:rowOff>101601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583391" y="9098493"/>
          <a:ext cx="1095375" cy="51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Operational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Professional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Technical</a:t>
          </a:r>
        </a:p>
      </xdr:txBody>
    </xdr:sp>
    <xdr:clientData/>
  </xdr:twoCellAnchor>
  <xdr:twoCellAnchor>
    <xdr:from>
      <xdr:col>10</xdr:col>
      <xdr:colOff>121709</xdr:colOff>
      <xdr:row>38</xdr:row>
      <xdr:rowOff>109008</xdr:rowOff>
    </xdr:from>
    <xdr:to>
      <xdr:col>10</xdr:col>
      <xdr:colOff>1207559</xdr:colOff>
      <xdr:row>41</xdr:row>
      <xdr:rowOff>86783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4778376" y="7356475"/>
          <a:ext cx="1085850" cy="536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Operational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Professional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Technical </a:t>
          </a:r>
        </a:p>
      </xdr:txBody>
    </xdr:sp>
    <xdr:clientData/>
  </xdr:twoCellAnchor>
  <xdr:twoCellAnchor>
    <xdr:from>
      <xdr:col>12</xdr:col>
      <xdr:colOff>98425</xdr:colOff>
      <xdr:row>29</xdr:row>
      <xdr:rowOff>164042</xdr:rowOff>
    </xdr:from>
    <xdr:to>
      <xdr:col>12</xdr:col>
      <xdr:colOff>1174750</xdr:colOff>
      <xdr:row>32</xdr:row>
      <xdr:rowOff>154517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871758" y="5726642"/>
          <a:ext cx="1076325" cy="54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Operational 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Professional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GB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Technical</a:t>
          </a:r>
          <a:endParaRPr lang="en-GB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14</xdr:col>
      <xdr:colOff>131233</xdr:colOff>
      <xdr:row>24</xdr:row>
      <xdr:rowOff>83607</xdr:rowOff>
    </xdr:from>
    <xdr:to>
      <xdr:col>14</xdr:col>
      <xdr:colOff>1104901</xdr:colOff>
      <xdr:row>28</xdr:row>
      <xdr:rowOff>16933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9241366" y="4706407"/>
          <a:ext cx="973668" cy="68685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Operational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Professional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Research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Technical</a:t>
          </a:r>
        </a:p>
      </xdr:txBody>
    </xdr:sp>
    <xdr:clientData/>
  </xdr:twoCellAnchor>
  <xdr:twoCellAnchor>
    <xdr:from>
      <xdr:col>16</xdr:col>
      <xdr:colOff>135467</xdr:colOff>
      <xdr:row>17</xdr:row>
      <xdr:rowOff>92075</xdr:rowOff>
    </xdr:from>
    <xdr:to>
      <xdr:col>16</xdr:col>
      <xdr:colOff>1168400</xdr:colOff>
      <xdr:row>21</xdr:row>
      <xdr:rowOff>6350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1260667" y="3402542"/>
          <a:ext cx="1032933" cy="66780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Academic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Professional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Research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Technical</a:t>
          </a:r>
        </a:p>
      </xdr:txBody>
    </xdr:sp>
    <xdr:clientData/>
  </xdr:twoCellAnchor>
  <xdr:twoCellAnchor>
    <xdr:from>
      <xdr:col>18</xdr:col>
      <xdr:colOff>121709</xdr:colOff>
      <xdr:row>12</xdr:row>
      <xdr:rowOff>42333</xdr:rowOff>
    </xdr:from>
    <xdr:to>
      <xdr:col>18</xdr:col>
      <xdr:colOff>1226609</xdr:colOff>
      <xdr:row>15</xdr:row>
      <xdr:rowOff>158750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3338176" y="2413000"/>
          <a:ext cx="1104900" cy="67521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Academic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Professional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Research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Technical</a:t>
          </a:r>
        </a:p>
      </xdr:txBody>
    </xdr:sp>
    <xdr:clientData/>
  </xdr:twoCellAnchor>
  <xdr:twoCellAnchor>
    <xdr:from>
      <xdr:col>20</xdr:col>
      <xdr:colOff>121711</xdr:colOff>
      <xdr:row>6</xdr:row>
      <xdr:rowOff>81491</xdr:rowOff>
    </xdr:from>
    <xdr:to>
      <xdr:col>20</xdr:col>
      <xdr:colOff>1193801</xdr:colOff>
      <xdr:row>8</xdr:row>
      <xdr:rowOff>134408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5751178" y="1326091"/>
          <a:ext cx="1072090" cy="425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Academic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Professional</a:t>
          </a:r>
        </a:p>
      </xdr:txBody>
    </xdr:sp>
    <xdr:clientData/>
  </xdr:twoCellAnchor>
  <xdr:twoCellAnchor editAs="oneCell">
    <xdr:from>
      <xdr:col>8</xdr:col>
      <xdr:colOff>676275</xdr:colOff>
      <xdr:row>14</xdr:row>
      <xdr:rowOff>152400</xdr:rowOff>
    </xdr:from>
    <xdr:to>
      <xdr:col>9</xdr:col>
      <xdr:colOff>9526</xdr:colOff>
      <xdr:row>15</xdr:row>
      <xdr:rowOff>161926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2409825" y="2857500"/>
          <a:ext cx="1066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141194</xdr:colOff>
      <xdr:row>3</xdr:row>
      <xdr:rowOff>8406</xdr:rowOff>
    </xdr:from>
    <xdr:to>
      <xdr:col>15</xdr:col>
      <xdr:colOff>336177</xdr:colOff>
      <xdr:row>9</xdr:row>
      <xdr:rowOff>100854</xdr:rowOff>
    </xdr:to>
    <xdr:sp macro="" textlink="">
      <xdr:nvSpPr>
        <xdr:cNvPr id="13" name="Text Box 16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4814047" y="703171"/>
          <a:ext cx="8240806" cy="123544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GB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GB" sz="12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Career families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GB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Academic: </a:t>
          </a:r>
          <a:r>
            <a:rPr kumimoji="0" lang="en-GB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Lecturers, Senior Lecturers and Readers</a:t>
          </a:r>
          <a:endParaRPr kumimoji="0" lang="en-GB" sz="11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ea typeface="+mn-ea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GB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Operational:</a:t>
          </a:r>
          <a:r>
            <a:rPr kumimoji="0" lang="en-GB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 catering, cleaning, facilities, groundstaff, maintenance and security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GB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Professional: </a:t>
          </a:r>
          <a:r>
            <a:rPr kumimoji="0" lang="en-GB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administration, finance, HR, IT, library, marketing, teaching, managerial etc.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GB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Research: </a:t>
          </a:r>
          <a:r>
            <a:rPr kumimoji="0" lang="en-GB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PDRAs and Research Fellows</a:t>
          </a:r>
          <a:endParaRPr kumimoji="0" lang="en-GB" sz="11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ea typeface="+mn-ea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GB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Technical Services:</a:t>
          </a:r>
          <a:r>
            <a:rPr kumimoji="0" lang="en-GB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 laboratory and other technical support roles to academic/research/teaching staff</a:t>
          </a:r>
        </a:p>
        <a:p>
          <a:pPr algn="l" rtl="0">
            <a:defRPr sz="1000"/>
          </a:pPr>
          <a:endParaRPr lang="en-GB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14</xdr:col>
      <xdr:colOff>342900</xdr:colOff>
      <xdr:row>34</xdr:row>
      <xdr:rowOff>135467</xdr:rowOff>
    </xdr:from>
    <xdr:to>
      <xdr:col>14</xdr:col>
      <xdr:colOff>1419225</xdr:colOff>
      <xdr:row>36</xdr:row>
      <xdr:rowOff>103506</xdr:rowOff>
    </xdr:to>
    <xdr:sp macro="" textlink="">
      <xdr:nvSpPr>
        <xdr:cNvPr id="14" name="Text Box 1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9499600" y="6593417"/>
          <a:ext cx="1076325" cy="34903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junior research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training zone</a:t>
          </a:r>
        </a:p>
      </xdr:txBody>
    </xdr:sp>
    <xdr:clientData/>
  </xdr:twoCellAnchor>
  <xdr:twoCellAnchor editAs="oneCell">
    <xdr:from>
      <xdr:col>16</xdr:col>
      <xdr:colOff>161925</xdr:colOff>
      <xdr:row>31</xdr:row>
      <xdr:rowOff>161925</xdr:rowOff>
    </xdr:from>
    <xdr:to>
      <xdr:col>16</xdr:col>
      <xdr:colOff>238125</xdr:colOff>
      <xdr:row>32</xdr:row>
      <xdr:rowOff>171451</xdr:rowOff>
    </xdr:to>
    <xdr:sp macro="" textlink="">
      <xdr:nvSpPr>
        <xdr:cNvPr id="16" name="Text Box 2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8153400" y="6134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730884</xdr:colOff>
      <xdr:row>27</xdr:row>
      <xdr:rowOff>38100</xdr:rowOff>
    </xdr:from>
    <xdr:to>
      <xdr:col>18</xdr:col>
      <xdr:colOff>1041939</xdr:colOff>
      <xdr:row>29</xdr:row>
      <xdr:rowOff>134620</xdr:rowOff>
    </xdr:to>
    <xdr:sp macro="" textlink="">
      <xdr:nvSpPr>
        <xdr:cNvPr id="21" name="Text Box 26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14401164" y="5181600"/>
          <a:ext cx="2650395" cy="462280"/>
        </a:xfrm>
        <a:prstGeom prst="rect">
          <a:avLst/>
        </a:prstGeom>
        <a:solidFill>
          <a:srgbClr val="339933"/>
        </a:solidFill>
        <a:ln>
          <a:noFill/>
        </a:ln>
      </xdr:spPr>
      <xdr:txBody>
        <a:bodyPr/>
        <a:lstStyle/>
        <a:p>
          <a:r>
            <a:rPr lang="en-GB" b="1"/>
            <a:t>Minimum entry point for a PDRA with PhD</a:t>
          </a:r>
          <a:r>
            <a:rPr lang="en-GB" b="1" baseline="0"/>
            <a:t> and eligible increment points</a:t>
          </a:r>
          <a:r>
            <a:rPr lang="en-GB" b="1"/>
            <a:t> </a:t>
          </a:r>
        </a:p>
      </xdr:txBody>
    </xdr:sp>
    <xdr:clientData/>
  </xdr:twoCellAnchor>
  <xdr:twoCellAnchor>
    <xdr:from>
      <xdr:col>18</xdr:col>
      <xdr:colOff>22227</xdr:colOff>
      <xdr:row>18</xdr:row>
      <xdr:rowOff>155574</xdr:rowOff>
    </xdr:from>
    <xdr:to>
      <xdr:col>18</xdr:col>
      <xdr:colOff>732367</xdr:colOff>
      <xdr:row>19</xdr:row>
      <xdr:rowOff>190500</xdr:rowOff>
    </xdr:to>
    <xdr:sp macro="" textlink="">
      <xdr:nvSpPr>
        <xdr:cNvPr id="23" name="AutoShape 3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13433427" y="3652307"/>
          <a:ext cx="710140" cy="221193"/>
        </a:xfrm>
        <a:prstGeom prst="leftArrow">
          <a:avLst>
            <a:gd name="adj1" fmla="val 50000"/>
            <a:gd name="adj2" fmla="val 135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723901</xdr:colOff>
      <xdr:row>18</xdr:row>
      <xdr:rowOff>76199</xdr:rowOff>
    </xdr:from>
    <xdr:to>
      <xdr:col>20</xdr:col>
      <xdr:colOff>332317</xdr:colOff>
      <xdr:row>20</xdr:row>
      <xdr:rowOff>127000</xdr:rowOff>
    </xdr:to>
    <xdr:sp macro="" textlink="">
      <xdr:nvSpPr>
        <xdr:cNvPr id="24" name="Text Box 3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3940368" y="3572932"/>
          <a:ext cx="2021416" cy="431801"/>
        </a:xfrm>
        <a:prstGeom prst="rect">
          <a:avLst/>
        </a:prstGeom>
        <a:solidFill>
          <a:srgbClr val="FFC00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Grade 5 SP 37 minimum entry point for Lecturers</a:t>
          </a:r>
        </a:p>
      </xdr:txBody>
    </xdr:sp>
    <xdr:clientData/>
  </xdr:twoCellAnchor>
  <xdr:twoCellAnchor>
    <xdr:from>
      <xdr:col>19</xdr:col>
      <xdr:colOff>269875</xdr:colOff>
      <xdr:row>40</xdr:row>
      <xdr:rowOff>92074</xdr:rowOff>
    </xdr:from>
    <xdr:to>
      <xdr:col>20</xdr:col>
      <xdr:colOff>1636059</xdr:colOff>
      <xdr:row>44</xdr:row>
      <xdr:rowOff>114299</xdr:rowOff>
    </xdr:to>
    <xdr:sp macro="" textlink="">
      <xdr:nvSpPr>
        <xdr:cNvPr id="25" name="Text Box 40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7370051" y="8104280"/>
          <a:ext cx="1993714" cy="79543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progression through contribution points are not automatic, and are based on additional performance/output (i.e. individual contribution)</a:t>
          </a:r>
        </a:p>
      </xdr:txBody>
    </xdr:sp>
    <xdr:clientData/>
  </xdr:twoCellAnchor>
  <xdr:twoCellAnchor>
    <xdr:from>
      <xdr:col>19</xdr:col>
      <xdr:colOff>266699</xdr:colOff>
      <xdr:row>45</xdr:row>
      <xdr:rowOff>66675</xdr:rowOff>
    </xdr:from>
    <xdr:to>
      <xdr:col>20</xdr:col>
      <xdr:colOff>1624852</xdr:colOff>
      <xdr:row>48</xdr:row>
      <xdr:rowOff>171450</xdr:rowOff>
    </xdr:to>
    <xdr:sp macro="" textlink="">
      <xdr:nvSpPr>
        <xdr:cNvPr id="29" name="Text Box 4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7366875" y="9042587"/>
          <a:ext cx="1985683" cy="676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900"/>
            </a:lnSpc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indent="0" algn="ctr" rtl="0">
            <a:lnSpc>
              <a:spcPts val="900"/>
            </a:lnSpc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automatic annual increments still apply - up to and including the contribution threshold</a:t>
          </a:r>
        </a:p>
        <a:p>
          <a:pPr marL="0" indent="0" algn="ctr" rtl="0">
            <a:lnSpc>
              <a:spcPts val="900"/>
            </a:lnSpc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(the top of auto increment zone)</a:t>
          </a:r>
        </a:p>
      </xdr:txBody>
    </xdr:sp>
    <xdr:clientData/>
  </xdr:twoCellAnchor>
  <xdr:twoCellAnchor>
    <xdr:from>
      <xdr:col>19</xdr:col>
      <xdr:colOff>19050</xdr:colOff>
      <xdr:row>41</xdr:row>
      <xdr:rowOff>66675</xdr:rowOff>
    </xdr:from>
    <xdr:to>
      <xdr:col>19</xdr:col>
      <xdr:colOff>238125</xdr:colOff>
      <xdr:row>43</xdr:row>
      <xdr:rowOff>142875</xdr:rowOff>
    </xdr:to>
    <xdr:sp macro="" textlink="">
      <xdr:nvSpPr>
        <xdr:cNvPr id="30" name="AutoShape 48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/>
        </xdr:cNvSpPr>
      </xdr:nvSpPr>
      <xdr:spPr bwMode="auto">
        <a:xfrm>
          <a:off x="9629775" y="8743950"/>
          <a:ext cx="219075" cy="457200"/>
        </a:xfrm>
        <a:prstGeom prst="rightBrace">
          <a:avLst>
            <a:gd name="adj1" fmla="val 15217"/>
            <a:gd name="adj2" fmla="val 50000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19</xdr:col>
      <xdr:colOff>28575</xdr:colOff>
      <xdr:row>44</xdr:row>
      <xdr:rowOff>76200</xdr:rowOff>
    </xdr:from>
    <xdr:to>
      <xdr:col>19</xdr:col>
      <xdr:colOff>247650</xdr:colOff>
      <xdr:row>48</xdr:row>
      <xdr:rowOff>133350</xdr:rowOff>
    </xdr:to>
    <xdr:sp macro="" textlink="">
      <xdr:nvSpPr>
        <xdr:cNvPr id="31" name="AutoShape 49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/>
        </xdr:cNvSpPr>
      </xdr:nvSpPr>
      <xdr:spPr bwMode="auto">
        <a:xfrm>
          <a:off x="9639300" y="9324975"/>
          <a:ext cx="219075" cy="819150"/>
        </a:xfrm>
        <a:prstGeom prst="rightBrace">
          <a:avLst>
            <a:gd name="adj1" fmla="val 26812"/>
            <a:gd name="adj2" fmla="val 50000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 editAs="oneCell">
    <xdr:from>
      <xdr:col>14</xdr:col>
      <xdr:colOff>457200</xdr:colOff>
      <xdr:row>45</xdr:row>
      <xdr:rowOff>152400</xdr:rowOff>
    </xdr:from>
    <xdr:to>
      <xdr:col>14</xdr:col>
      <xdr:colOff>533400</xdr:colOff>
      <xdr:row>46</xdr:row>
      <xdr:rowOff>161926</xdr:rowOff>
    </xdr:to>
    <xdr:sp macro="" textlink="">
      <xdr:nvSpPr>
        <xdr:cNvPr id="34" name="Text Box 5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5276850" y="959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438150</xdr:colOff>
      <xdr:row>46</xdr:row>
      <xdr:rowOff>104775</xdr:rowOff>
    </xdr:from>
    <xdr:to>
      <xdr:col>14</xdr:col>
      <xdr:colOff>514350</xdr:colOff>
      <xdr:row>47</xdr:row>
      <xdr:rowOff>114299</xdr:rowOff>
    </xdr:to>
    <xdr:sp macro="" textlink="">
      <xdr:nvSpPr>
        <xdr:cNvPr id="35" name="Text Box 5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5257800" y="9734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371475</xdr:colOff>
      <xdr:row>45</xdr:row>
      <xdr:rowOff>142875</xdr:rowOff>
    </xdr:from>
    <xdr:to>
      <xdr:col>14</xdr:col>
      <xdr:colOff>447675</xdr:colOff>
      <xdr:row>46</xdr:row>
      <xdr:rowOff>152401</xdr:rowOff>
    </xdr:to>
    <xdr:sp macro="" textlink="">
      <xdr:nvSpPr>
        <xdr:cNvPr id="36" name="Text Box 59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5191125" y="95821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371475</xdr:colOff>
      <xdr:row>45</xdr:row>
      <xdr:rowOff>142875</xdr:rowOff>
    </xdr:from>
    <xdr:to>
      <xdr:col>14</xdr:col>
      <xdr:colOff>447675</xdr:colOff>
      <xdr:row>46</xdr:row>
      <xdr:rowOff>152401</xdr:rowOff>
    </xdr:to>
    <xdr:sp macro="" textlink="">
      <xdr:nvSpPr>
        <xdr:cNvPr id="37" name="Text Box 60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5191125" y="95821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342900</xdr:colOff>
      <xdr:row>45</xdr:row>
      <xdr:rowOff>47625</xdr:rowOff>
    </xdr:from>
    <xdr:to>
      <xdr:col>14</xdr:col>
      <xdr:colOff>419100</xdr:colOff>
      <xdr:row>46</xdr:row>
      <xdr:rowOff>57151</xdr:rowOff>
    </xdr:to>
    <xdr:sp macro="" textlink="">
      <xdr:nvSpPr>
        <xdr:cNvPr id="39" name="Text Box 63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10910047" y="9023537"/>
          <a:ext cx="76200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428625</xdr:colOff>
      <xdr:row>43</xdr:row>
      <xdr:rowOff>78441</xdr:rowOff>
    </xdr:from>
    <xdr:to>
      <xdr:col>14</xdr:col>
      <xdr:colOff>1266264</xdr:colOff>
      <xdr:row>45</xdr:row>
      <xdr:rowOff>95251</xdr:rowOff>
    </xdr:to>
    <xdr:sp macro="" textlink="">
      <xdr:nvSpPr>
        <xdr:cNvPr id="40" name="Text Box 64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11421596" y="8673353"/>
          <a:ext cx="837639" cy="3978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contribution</a:t>
          </a: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threshold</a:t>
          </a:r>
        </a:p>
      </xdr:txBody>
    </xdr:sp>
    <xdr:clientData/>
  </xdr:twoCellAnchor>
  <xdr:twoCellAnchor>
    <xdr:from>
      <xdr:col>14</xdr:col>
      <xdr:colOff>1266264</xdr:colOff>
      <xdr:row>44</xdr:row>
      <xdr:rowOff>82550</xdr:rowOff>
    </xdr:from>
    <xdr:to>
      <xdr:col>16</xdr:col>
      <xdr:colOff>12700</xdr:colOff>
      <xdr:row>44</xdr:row>
      <xdr:rowOff>86846</xdr:rowOff>
    </xdr:to>
    <xdr:cxnSp macro="">
      <xdr:nvCxnSpPr>
        <xdr:cNvPr id="41" name="AutoShape 68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CxnSpPr>
          <a:cxnSpLocks noChangeShapeType="1"/>
          <a:stCxn id="40" idx="3"/>
        </xdr:cNvCxnSpPr>
      </xdr:nvCxnSpPr>
      <xdr:spPr bwMode="auto">
        <a:xfrm flipV="1">
          <a:off x="12259235" y="8867962"/>
          <a:ext cx="841936" cy="4296"/>
        </a:xfrm>
        <a:prstGeom prst="straightConnector1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632883</xdr:colOff>
      <xdr:row>32</xdr:row>
      <xdr:rowOff>27516</xdr:rowOff>
    </xdr:from>
    <xdr:to>
      <xdr:col>14</xdr:col>
      <xdr:colOff>1051983</xdr:colOff>
      <xdr:row>34</xdr:row>
      <xdr:rowOff>128058</xdr:rowOff>
    </xdr:to>
    <xdr:sp macro="" textlink="">
      <xdr:nvSpPr>
        <xdr:cNvPr id="42" name="AutoShape 7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rrowheads="1"/>
        </xdr:cNvSpPr>
      </xdr:nvSpPr>
      <xdr:spPr bwMode="auto">
        <a:xfrm>
          <a:off x="9789583" y="6117166"/>
          <a:ext cx="419100" cy="468842"/>
        </a:xfrm>
        <a:prstGeom prst="upArrow">
          <a:avLst>
            <a:gd name="adj1" fmla="val 50000"/>
            <a:gd name="adj2" fmla="val 2556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16</xdr:col>
      <xdr:colOff>1066800</xdr:colOff>
      <xdr:row>39</xdr:row>
      <xdr:rowOff>114300</xdr:rowOff>
    </xdr:from>
    <xdr:to>
      <xdr:col>16</xdr:col>
      <xdr:colOff>1710267</xdr:colOff>
      <xdr:row>40</xdr:row>
      <xdr:rowOff>123824</xdr:rowOff>
    </xdr:to>
    <xdr:sp macro="" textlink="">
      <xdr:nvSpPr>
        <xdr:cNvPr id="43" name="Text Box 73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7553325" y="8201025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39</xdr:row>
      <xdr:rowOff>85725</xdr:rowOff>
    </xdr:from>
    <xdr:to>
      <xdr:col>18</xdr:col>
      <xdr:colOff>76200</xdr:colOff>
      <xdr:row>40</xdr:row>
      <xdr:rowOff>95249</xdr:rowOff>
    </xdr:to>
    <xdr:sp macro="" textlink="">
      <xdr:nvSpPr>
        <xdr:cNvPr id="44" name="Text Box 74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7991475" y="8172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1</xdr:colOff>
      <xdr:row>27</xdr:row>
      <xdr:rowOff>0</xdr:rowOff>
    </xdr:from>
    <xdr:to>
      <xdr:col>16</xdr:col>
      <xdr:colOff>716281</xdr:colOff>
      <xdr:row>27</xdr:row>
      <xdr:rowOff>175260</xdr:rowOff>
    </xdr:to>
    <xdr:sp macro="" textlink="">
      <xdr:nvSpPr>
        <xdr:cNvPr id="11" name="AutoShape 31">
          <a:extLst>
            <a:ext uri="{FF2B5EF4-FFF2-40B4-BE49-F238E27FC236}">
              <a16:creationId xmlns:a16="http://schemas.microsoft.com/office/drawing/2014/main" id="{0FB0AFDE-F662-4DFA-95F5-636A5377659C}"/>
            </a:ext>
          </a:extLst>
        </xdr:cNvPr>
        <xdr:cNvSpPr>
          <a:spLocks noChangeArrowheads="1"/>
        </xdr:cNvSpPr>
      </xdr:nvSpPr>
      <xdr:spPr bwMode="auto">
        <a:xfrm>
          <a:off x="13670281" y="5143500"/>
          <a:ext cx="716280" cy="175260"/>
        </a:xfrm>
        <a:prstGeom prst="leftArrow">
          <a:avLst>
            <a:gd name="adj1" fmla="val 50000"/>
            <a:gd name="adj2" fmla="val 135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148478</xdr:colOff>
      <xdr:row>10</xdr:row>
      <xdr:rowOff>22411</xdr:rowOff>
    </xdr:from>
    <xdr:to>
      <xdr:col>15</xdr:col>
      <xdr:colOff>335805</xdr:colOff>
      <xdr:row>14</xdr:row>
      <xdr:rowOff>89646</xdr:rowOff>
    </xdr:to>
    <xdr:sp macro="" textlink="">
      <xdr:nvSpPr>
        <xdr:cNvPr id="6" name="Text Box 16">
          <a:extLst>
            <a:ext uri="{FF2B5EF4-FFF2-40B4-BE49-F238E27FC236}">
              <a16:creationId xmlns:a16="http://schemas.microsoft.com/office/drawing/2014/main" id="{D7E3D616-00F4-40E4-B10F-BB2C794D77FE}"/>
            </a:ext>
            <a:ext uri="{147F2762-F138-4A5C-976F-8EAC2B608ADB}">
              <a16:predDERef xmlns:a16="http://schemas.microsoft.com/office/drawing/2014/main" pred="{0FB0AFDE-F662-4DFA-95F5-636A5377659C}"/>
            </a:ext>
          </a:extLst>
        </xdr:cNvPr>
        <xdr:cNvSpPr txBox="1">
          <a:spLocks noChangeArrowheads="1"/>
        </xdr:cNvSpPr>
      </xdr:nvSpPr>
      <xdr:spPr bwMode="auto">
        <a:xfrm>
          <a:off x="4821331" y="2061882"/>
          <a:ext cx="8233150" cy="82923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GB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GB" sz="12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EAF Allowances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GB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Security and Maintenance Shift Allowance: </a:t>
          </a:r>
          <a:r>
            <a:rPr kumimoji="0" lang="en-GB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£4,167.32 per annum</a:t>
          </a:r>
          <a:endParaRPr kumimoji="0" lang="en-GB" sz="11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ea typeface="+mn-ea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GB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Maintenance Shift Team Leader Allowance:</a:t>
          </a:r>
          <a:r>
            <a:rPr kumimoji="0" lang="en-GB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 £2,454.94 per annum</a:t>
          </a:r>
        </a:p>
        <a:p>
          <a:pPr algn="l" rtl="0">
            <a:defRPr sz="1000"/>
          </a:pPr>
          <a:endParaRPr lang="en-GB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Y56"/>
  <sheetViews>
    <sheetView tabSelected="1" topLeftCell="K29" zoomScaleNormal="100" workbookViewId="0">
      <selection activeCell="S54" sqref="S54"/>
    </sheetView>
  </sheetViews>
  <sheetFormatPr defaultRowHeight="14.4" x14ac:dyDescent="0.3"/>
  <cols>
    <col min="1" max="1" width="4.44140625" hidden="1" customWidth="1"/>
    <col min="2" max="2" width="8.5546875" style="1" customWidth="1"/>
    <col min="3" max="3" width="8.5546875" style="29" customWidth="1"/>
    <col min="4" max="4" width="11" style="29" customWidth="1"/>
    <col min="5" max="5" width="8.5546875" style="57" customWidth="1"/>
    <col min="6" max="6" width="13.6640625" style="57" customWidth="1"/>
    <col min="7" max="7" width="8.5546875" style="29" customWidth="1"/>
    <col min="8" max="8" width="11.33203125" style="29" customWidth="1"/>
    <col min="9" max="9" width="25.6640625" customWidth="1"/>
    <col min="10" max="10" width="5.5546875" customWidth="1"/>
    <col min="11" max="11" width="25.6640625" customWidth="1"/>
    <col min="12" max="12" width="5.33203125" customWidth="1"/>
    <col min="13" max="13" width="25.6640625" customWidth="1"/>
    <col min="14" max="14" width="6.44140625" customWidth="1"/>
    <col min="15" max="15" width="25.6640625" customWidth="1"/>
    <col min="16" max="16" width="9.109375" customWidth="1"/>
    <col min="17" max="17" width="25.6640625" customWidth="1"/>
    <col min="18" max="18" width="8.44140625" customWidth="1"/>
    <col min="19" max="19" width="25.6640625" customWidth="1"/>
    <col min="20" max="20" width="9.44140625" customWidth="1"/>
    <col min="21" max="21" width="25.6640625" customWidth="1"/>
    <col min="22" max="22" width="5.5546875" customWidth="1"/>
    <col min="23" max="23" width="9.33203125" customWidth="1"/>
    <col min="24" max="24" width="0.33203125" customWidth="1"/>
    <col min="25" max="26" width="9.33203125" customWidth="1"/>
    <col min="257" max="257" width="0" hidden="1" customWidth="1"/>
    <col min="258" max="258" width="8" customWidth="1"/>
    <col min="259" max="259" width="0" hidden="1" customWidth="1"/>
    <col min="260" max="260" width="10.5546875" customWidth="1"/>
    <col min="261" max="261" width="0" hidden="1" customWidth="1"/>
    <col min="262" max="262" width="10.44140625" customWidth="1"/>
    <col min="263" max="263" width="25" customWidth="1"/>
    <col min="264" max="264" width="23.5546875" customWidth="1"/>
    <col min="265" max="265" width="25" customWidth="1"/>
    <col min="266" max="267" width="24.44140625" customWidth="1"/>
    <col min="268" max="268" width="24.33203125" customWidth="1"/>
    <col min="269" max="269" width="30.44140625" customWidth="1"/>
    <col min="513" max="513" width="0" hidden="1" customWidth="1"/>
    <col min="514" max="514" width="8" customWidth="1"/>
    <col min="515" max="515" width="0" hidden="1" customWidth="1"/>
    <col min="516" max="516" width="10.5546875" customWidth="1"/>
    <col min="517" max="517" width="0" hidden="1" customWidth="1"/>
    <col min="518" max="518" width="10.44140625" customWidth="1"/>
    <col min="519" max="519" width="25" customWidth="1"/>
    <col min="520" max="520" width="23.5546875" customWidth="1"/>
    <col min="521" max="521" width="25" customWidth="1"/>
    <col min="522" max="523" width="24.44140625" customWidth="1"/>
    <col min="524" max="524" width="24.33203125" customWidth="1"/>
    <col min="525" max="525" width="30.44140625" customWidth="1"/>
    <col min="769" max="769" width="0" hidden="1" customWidth="1"/>
    <col min="770" max="770" width="8" customWidth="1"/>
    <col min="771" max="771" width="0" hidden="1" customWidth="1"/>
    <col min="772" max="772" width="10.5546875" customWidth="1"/>
    <col min="773" max="773" width="0" hidden="1" customWidth="1"/>
    <col min="774" max="774" width="10.44140625" customWidth="1"/>
    <col min="775" max="775" width="25" customWidth="1"/>
    <col min="776" max="776" width="23.5546875" customWidth="1"/>
    <col min="777" max="777" width="25" customWidth="1"/>
    <col min="778" max="779" width="24.44140625" customWidth="1"/>
    <col min="780" max="780" width="24.33203125" customWidth="1"/>
    <col min="781" max="781" width="30.44140625" customWidth="1"/>
    <col min="1025" max="1025" width="0" hidden="1" customWidth="1"/>
    <col min="1026" max="1026" width="8" customWidth="1"/>
    <col min="1027" max="1027" width="0" hidden="1" customWidth="1"/>
    <col min="1028" max="1028" width="10.5546875" customWidth="1"/>
    <col min="1029" max="1029" width="0" hidden="1" customWidth="1"/>
    <col min="1030" max="1030" width="10.44140625" customWidth="1"/>
    <col min="1031" max="1031" width="25" customWidth="1"/>
    <col min="1032" max="1032" width="23.5546875" customWidth="1"/>
    <col min="1033" max="1033" width="25" customWidth="1"/>
    <col min="1034" max="1035" width="24.44140625" customWidth="1"/>
    <col min="1036" max="1036" width="24.33203125" customWidth="1"/>
    <col min="1037" max="1037" width="30.44140625" customWidth="1"/>
    <col min="1281" max="1281" width="0" hidden="1" customWidth="1"/>
    <col min="1282" max="1282" width="8" customWidth="1"/>
    <col min="1283" max="1283" width="0" hidden="1" customWidth="1"/>
    <col min="1284" max="1284" width="10.5546875" customWidth="1"/>
    <col min="1285" max="1285" width="0" hidden="1" customWidth="1"/>
    <col min="1286" max="1286" width="10.44140625" customWidth="1"/>
    <col min="1287" max="1287" width="25" customWidth="1"/>
    <col min="1288" max="1288" width="23.5546875" customWidth="1"/>
    <col min="1289" max="1289" width="25" customWidth="1"/>
    <col min="1290" max="1291" width="24.44140625" customWidth="1"/>
    <col min="1292" max="1292" width="24.33203125" customWidth="1"/>
    <col min="1293" max="1293" width="30.44140625" customWidth="1"/>
    <col min="1537" max="1537" width="0" hidden="1" customWidth="1"/>
    <col min="1538" max="1538" width="8" customWidth="1"/>
    <col min="1539" max="1539" width="0" hidden="1" customWidth="1"/>
    <col min="1540" max="1540" width="10.5546875" customWidth="1"/>
    <col min="1541" max="1541" width="0" hidden="1" customWidth="1"/>
    <col min="1542" max="1542" width="10.44140625" customWidth="1"/>
    <col min="1543" max="1543" width="25" customWidth="1"/>
    <col min="1544" max="1544" width="23.5546875" customWidth="1"/>
    <col min="1545" max="1545" width="25" customWidth="1"/>
    <col min="1546" max="1547" width="24.44140625" customWidth="1"/>
    <col min="1548" max="1548" width="24.33203125" customWidth="1"/>
    <col min="1549" max="1549" width="30.44140625" customWidth="1"/>
    <col min="1793" max="1793" width="0" hidden="1" customWidth="1"/>
    <col min="1794" max="1794" width="8" customWidth="1"/>
    <col min="1795" max="1795" width="0" hidden="1" customWidth="1"/>
    <col min="1796" max="1796" width="10.5546875" customWidth="1"/>
    <col min="1797" max="1797" width="0" hidden="1" customWidth="1"/>
    <col min="1798" max="1798" width="10.44140625" customWidth="1"/>
    <col min="1799" max="1799" width="25" customWidth="1"/>
    <col min="1800" max="1800" width="23.5546875" customWidth="1"/>
    <col min="1801" max="1801" width="25" customWidth="1"/>
    <col min="1802" max="1803" width="24.44140625" customWidth="1"/>
    <col min="1804" max="1804" width="24.33203125" customWidth="1"/>
    <col min="1805" max="1805" width="30.44140625" customWidth="1"/>
    <col min="2049" max="2049" width="0" hidden="1" customWidth="1"/>
    <col min="2050" max="2050" width="8" customWidth="1"/>
    <col min="2051" max="2051" width="0" hidden="1" customWidth="1"/>
    <col min="2052" max="2052" width="10.5546875" customWidth="1"/>
    <col min="2053" max="2053" width="0" hidden="1" customWidth="1"/>
    <col min="2054" max="2054" width="10.44140625" customWidth="1"/>
    <col min="2055" max="2055" width="25" customWidth="1"/>
    <col min="2056" max="2056" width="23.5546875" customWidth="1"/>
    <col min="2057" max="2057" width="25" customWidth="1"/>
    <col min="2058" max="2059" width="24.44140625" customWidth="1"/>
    <col min="2060" max="2060" width="24.33203125" customWidth="1"/>
    <col min="2061" max="2061" width="30.44140625" customWidth="1"/>
    <col min="2305" max="2305" width="0" hidden="1" customWidth="1"/>
    <col min="2306" max="2306" width="8" customWidth="1"/>
    <col min="2307" max="2307" width="0" hidden="1" customWidth="1"/>
    <col min="2308" max="2308" width="10.5546875" customWidth="1"/>
    <col min="2309" max="2309" width="0" hidden="1" customWidth="1"/>
    <col min="2310" max="2310" width="10.44140625" customWidth="1"/>
    <col min="2311" max="2311" width="25" customWidth="1"/>
    <col min="2312" max="2312" width="23.5546875" customWidth="1"/>
    <col min="2313" max="2313" width="25" customWidth="1"/>
    <col min="2314" max="2315" width="24.44140625" customWidth="1"/>
    <col min="2316" max="2316" width="24.33203125" customWidth="1"/>
    <col min="2317" max="2317" width="30.44140625" customWidth="1"/>
    <col min="2561" max="2561" width="0" hidden="1" customWidth="1"/>
    <col min="2562" max="2562" width="8" customWidth="1"/>
    <col min="2563" max="2563" width="0" hidden="1" customWidth="1"/>
    <col min="2564" max="2564" width="10.5546875" customWidth="1"/>
    <col min="2565" max="2565" width="0" hidden="1" customWidth="1"/>
    <col min="2566" max="2566" width="10.44140625" customWidth="1"/>
    <col min="2567" max="2567" width="25" customWidth="1"/>
    <col min="2568" max="2568" width="23.5546875" customWidth="1"/>
    <col min="2569" max="2569" width="25" customWidth="1"/>
    <col min="2570" max="2571" width="24.44140625" customWidth="1"/>
    <col min="2572" max="2572" width="24.33203125" customWidth="1"/>
    <col min="2573" max="2573" width="30.44140625" customWidth="1"/>
    <col min="2817" max="2817" width="0" hidden="1" customWidth="1"/>
    <col min="2818" max="2818" width="8" customWidth="1"/>
    <col min="2819" max="2819" width="0" hidden="1" customWidth="1"/>
    <col min="2820" max="2820" width="10.5546875" customWidth="1"/>
    <col min="2821" max="2821" width="0" hidden="1" customWidth="1"/>
    <col min="2822" max="2822" width="10.44140625" customWidth="1"/>
    <col min="2823" max="2823" width="25" customWidth="1"/>
    <col min="2824" max="2824" width="23.5546875" customWidth="1"/>
    <col min="2825" max="2825" width="25" customWidth="1"/>
    <col min="2826" max="2827" width="24.44140625" customWidth="1"/>
    <col min="2828" max="2828" width="24.33203125" customWidth="1"/>
    <col min="2829" max="2829" width="30.44140625" customWidth="1"/>
    <col min="3073" max="3073" width="0" hidden="1" customWidth="1"/>
    <col min="3074" max="3074" width="8" customWidth="1"/>
    <col min="3075" max="3075" width="0" hidden="1" customWidth="1"/>
    <col min="3076" max="3076" width="10.5546875" customWidth="1"/>
    <col min="3077" max="3077" width="0" hidden="1" customWidth="1"/>
    <col min="3078" max="3078" width="10.44140625" customWidth="1"/>
    <col min="3079" max="3079" width="25" customWidth="1"/>
    <col min="3080" max="3080" width="23.5546875" customWidth="1"/>
    <col min="3081" max="3081" width="25" customWidth="1"/>
    <col min="3082" max="3083" width="24.44140625" customWidth="1"/>
    <col min="3084" max="3084" width="24.33203125" customWidth="1"/>
    <col min="3085" max="3085" width="30.44140625" customWidth="1"/>
    <col min="3329" max="3329" width="0" hidden="1" customWidth="1"/>
    <col min="3330" max="3330" width="8" customWidth="1"/>
    <col min="3331" max="3331" width="0" hidden="1" customWidth="1"/>
    <col min="3332" max="3332" width="10.5546875" customWidth="1"/>
    <col min="3333" max="3333" width="0" hidden="1" customWidth="1"/>
    <col min="3334" max="3334" width="10.44140625" customWidth="1"/>
    <col min="3335" max="3335" width="25" customWidth="1"/>
    <col min="3336" max="3336" width="23.5546875" customWidth="1"/>
    <col min="3337" max="3337" width="25" customWidth="1"/>
    <col min="3338" max="3339" width="24.44140625" customWidth="1"/>
    <col min="3340" max="3340" width="24.33203125" customWidth="1"/>
    <col min="3341" max="3341" width="30.44140625" customWidth="1"/>
    <col min="3585" max="3585" width="0" hidden="1" customWidth="1"/>
    <col min="3586" max="3586" width="8" customWidth="1"/>
    <col min="3587" max="3587" width="0" hidden="1" customWidth="1"/>
    <col min="3588" max="3588" width="10.5546875" customWidth="1"/>
    <col min="3589" max="3589" width="0" hidden="1" customWidth="1"/>
    <col min="3590" max="3590" width="10.44140625" customWidth="1"/>
    <col min="3591" max="3591" width="25" customWidth="1"/>
    <col min="3592" max="3592" width="23.5546875" customWidth="1"/>
    <col min="3593" max="3593" width="25" customWidth="1"/>
    <col min="3594" max="3595" width="24.44140625" customWidth="1"/>
    <col min="3596" max="3596" width="24.33203125" customWidth="1"/>
    <col min="3597" max="3597" width="30.44140625" customWidth="1"/>
    <col min="3841" max="3841" width="0" hidden="1" customWidth="1"/>
    <col min="3842" max="3842" width="8" customWidth="1"/>
    <col min="3843" max="3843" width="0" hidden="1" customWidth="1"/>
    <col min="3844" max="3844" width="10.5546875" customWidth="1"/>
    <col min="3845" max="3845" width="0" hidden="1" customWidth="1"/>
    <col min="3846" max="3846" width="10.44140625" customWidth="1"/>
    <col min="3847" max="3847" width="25" customWidth="1"/>
    <col min="3848" max="3848" width="23.5546875" customWidth="1"/>
    <col min="3849" max="3849" width="25" customWidth="1"/>
    <col min="3850" max="3851" width="24.44140625" customWidth="1"/>
    <col min="3852" max="3852" width="24.33203125" customWidth="1"/>
    <col min="3853" max="3853" width="30.44140625" customWidth="1"/>
    <col min="4097" max="4097" width="0" hidden="1" customWidth="1"/>
    <col min="4098" max="4098" width="8" customWidth="1"/>
    <col min="4099" max="4099" width="0" hidden="1" customWidth="1"/>
    <col min="4100" max="4100" width="10.5546875" customWidth="1"/>
    <col min="4101" max="4101" width="0" hidden="1" customWidth="1"/>
    <col min="4102" max="4102" width="10.44140625" customWidth="1"/>
    <col min="4103" max="4103" width="25" customWidth="1"/>
    <col min="4104" max="4104" width="23.5546875" customWidth="1"/>
    <col min="4105" max="4105" width="25" customWidth="1"/>
    <col min="4106" max="4107" width="24.44140625" customWidth="1"/>
    <col min="4108" max="4108" width="24.33203125" customWidth="1"/>
    <col min="4109" max="4109" width="30.44140625" customWidth="1"/>
    <col min="4353" max="4353" width="0" hidden="1" customWidth="1"/>
    <col min="4354" max="4354" width="8" customWidth="1"/>
    <col min="4355" max="4355" width="0" hidden="1" customWidth="1"/>
    <col min="4356" max="4356" width="10.5546875" customWidth="1"/>
    <col min="4357" max="4357" width="0" hidden="1" customWidth="1"/>
    <col min="4358" max="4358" width="10.44140625" customWidth="1"/>
    <col min="4359" max="4359" width="25" customWidth="1"/>
    <col min="4360" max="4360" width="23.5546875" customWidth="1"/>
    <col min="4361" max="4361" width="25" customWidth="1"/>
    <col min="4362" max="4363" width="24.44140625" customWidth="1"/>
    <col min="4364" max="4364" width="24.33203125" customWidth="1"/>
    <col min="4365" max="4365" width="30.44140625" customWidth="1"/>
    <col min="4609" max="4609" width="0" hidden="1" customWidth="1"/>
    <col min="4610" max="4610" width="8" customWidth="1"/>
    <col min="4611" max="4611" width="0" hidden="1" customWidth="1"/>
    <col min="4612" max="4612" width="10.5546875" customWidth="1"/>
    <col min="4613" max="4613" width="0" hidden="1" customWidth="1"/>
    <col min="4614" max="4614" width="10.44140625" customWidth="1"/>
    <col min="4615" max="4615" width="25" customWidth="1"/>
    <col min="4616" max="4616" width="23.5546875" customWidth="1"/>
    <col min="4617" max="4617" width="25" customWidth="1"/>
    <col min="4618" max="4619" width="24.44140625" customWidth="1"/>
    <col min="4620" max="4620" width="24.33203125" customWidth="1"/>
    <col min="4621" max="4621" width="30.44140625" customWidth="1"/>
    <col min="4865" max="4865" width="0" hidden="1" customWidth="1"/>
    <col min="4866" max="4866" width="8" customWidth="1"/>
    <col min="4867" max="4867" width="0" hidden="1" customWidth="1"/>
    <col min="4868" max="4868" width="10.5546875" customWidth="1"/>
    <col min="4869" max="4869" width="0" hidden="1" customWidth="1"/>
    <col min="4870" max="4870" width="10.44140625" customWidth="1"/>
    <col min="4871" max="4871" width="25" customWidth="1"/>
    <col min="4872" max="4872" width="23.5546875" customWidth="1"/>
    <col min="4873" max="4873" width="25" customWidth="1"/>
    <col min="4874" max="4875" width="24.44140625" customWidth="1"/>
    <col min="4876" max="4876" width="24.33203125" customWidth="1"/>
    <col min="4877" max="4877" width="30.44140625" customWidth="1"/>
    <col min="5121" max="5121" width="0" hidden="1" customWidth="1"/>
    <col min="5122" max="5122" width="8" customWidth="1"/>
    <col min="5123" max="5123" width="0" hidden="1" customWidth="1"/>
    <col min="5124" max="5124" width="10.5546875" customWidth="1"/>
    <col min="5125" max="5125" width="0" hidden="1" customWidth="1"/>
    <col min="5126" max="5126" width="10.44140625" customWidth="1"/>
    <col min="5127" max="5127" width="25" customWidth="1"/>
    <col min="5128" max="5128" width="23.5546875" customWidth="1"/>
    <col min="5129" max="5129" width="25" customWidth="1"/>
    <col min="5130" max="5131" width="24.44140625" customWidth="1"/>
    <col min="5132" max="5132" width="24.33203125" customWidth="1"/>
    <col min="5133" max="5133" width="30.44140625" customWidth="1"/>
    <col min="5377" max="5377" width="0" hidden="1" customWidth="1"/>
    <col min="5378" max="5378" width="8" customWidth="1"/>
    <col min="5379" max="5379" width="0" hidden="1" customWidth="1"/>
    <col min="5380" max="5380" width="10.5546875" customWidth="1"/>
    <col min="5381" max="5381" width="0" hidden="1" customWidth="1"/>
    <col min="5382" max="5382" width="10.44140625" customWidth="1"/>
    <col min="5383" max="5383" width="25" customWidth="1"/>
    <col min="5384" max="5384" width="23.5546875" customWidth="1"/>
    <col min="5385" max="5385" width="25" customWidth="1"/>
    <col min="5386" max="5387" width="24.44140625" customWidth="1"/>
    <col min="5388" max="5388" width="24.33203125" customWidth="1"/>
    <col min="5389" max="5389" width="30.44140625" customWidth="1"/>
    <col min="5633" max="5633" width="0" hidden="1" customWidth="1"/>
    <col min="5634" max="5634" width="8" customWidth="1"/>
    <col min="5635" max="5635" width="0" hidden="1" customWidth="1"/>
    <col min="5636" max="5636" width="10.5546875" customWidth="1"/>
    <col min="5637" max="5637" width="0" hidden="1" customWidth="1"/>
    <col min="5638" max="5638" width="10.44140625" customWidth="1"/>
    <col min="5639" max="5639" width="25" customWidth="1"/>
    <col min="5640" max="5640" width="23.5546875" customWidth="1"/>
    <col min="5641" max="5641" width="25" customWidth="1"/>
    <col min="5642" max="5643" width="24.44140625" customWidth="1"/>
    <col min="5644" max="5644" width="24.33203125" customWidth="1"/>
    <col min="5645" max="5645" width="30.44140625" customWidth="1"/>
    <col min="5889" max="5889" width="0" hidden="1" customWidth="1"/>
    <col min="5890" max="5890" width="8" customWidth="1"/>
    <col min="5891" max="5891" width="0" hidden="1" customWidth="1"/>
    <col min="5892" max="5892" width="10.5546875" customWidth="1"/>
    <col min="5893" max="5893" width="0" hidden="1" customWidth="1"/>
    <col min="5894" max="5894" width="10.44140625" customWidth="1"/>
    <col min="5895" max="5895" width="25" customWidth="1"/>
    <col min="5896" max="5896" width="23.5546875" customWidth="1"/>
    <col min="5897" max="5897" width="25" customWidth="1"/>
    <col min="5898" max="5899" width="24.44140625" customWidth="1"/>
    <col min="5900" max="5900" width="24.33203125" customWidth="1"/>
    <col min="5901" max="5901" width="30.44140625" customWidth="1"/>
    <col min="6145" max="6145" width="0" hidden="1" customWidth="1"/>
    <col min="6146" max="6146" width="8" customWidth="1"/>
    <col min="6147" max="6147" width="0" hidden="1" customWidth="1"/>
    <col min="6148" max="6148" width="10.5546875" customWidth="1"/>
    <col min="6149" max="6149" width="0" hidden="1" customWidth="1"/>
    <col min="6150" max="6150" width="10.44140625" customWidth="1"/>
    <col min="6151" max="6151" width="25" customWidth="1"/>
    <col min="6152" max="6152" width="23.5546875" customWidth="1"/>
    <col min="6153" max="6153" width="25" customWidth="1"/>
    <col min="6154" max="6155" width="24.44140625" customWidth="1"/>
    <col min="6156" max="6156" width="24.33203125" customWidth="1"/>
    <col min="6157" max="6157" width="30.44140625" customWidth="1"/>
    <col min="6401" max="6401" width="0" hidden="1" customWidth="1"/>
    <col min="6402" max="6402" width="8" customWidth="1"/>
    <col min="6403" max="6403" width="0" hidden="1" customWidth="1"/>
    <col min="6404" max="6404" width="10.5546875" customWidth="1"/>
    <col min="6405" max="6405" width="0" hidden="1" customWidth="1"/>
    <col min="6406" max="6406" width="10.44140625" customWidth="1"/>
    <col min="6407" max="6407" width="25" customWidth="1"/>
    <col min="6408" max="6408" width="23.5546875" customWidth="1"/>
    <col min="6409" max="6409" width="25" customWidth="1"/>
    <col min="6410" max="6411" width="24.44140625" customWidth="1"/>
    <col min="6412" max="6412" width="24.33203125" customWidth="1"/>
    <col min="6413" max="6413" width="30.44140625" customWidth="1"/>
    <col min="6657" max="6657" width="0" hidden="1" customWidth="1"/>
    <col min="6658" max="6658" width="8" customWidth="1"/>
    <col min="6659" max="6659" width="0" hidden="1" customWidth="1"/>
    <col min="6660" max="6660" width="10.5546875" customWidth="1"/>
    <col min="6661" max="6661" width="0" hidden="1" customWidth="1"/>
    <col min="6662" max="6662" width="10.44140625" customWidth="1"/>
    <col min="6663" max="6663" width="25" customWidth="1"/>
    <col min="6664" max="6664" width="23.5546875" customWidth="1"/>
    <col min="6665" max="6665" width="25" customWidth="1"/>
    <col min="6666" max="6667" width="24.44140625" customWidth="1"/>
    <col min="6668" max="6668" width="24.33203125" customWidth="1"/>
    <col min="6669" max="6669" width="30.44140625" customWidth="1"/>
    <col min="6913" max="6913" width="0" hidden="1" customWidth="1"/>
    <col min="6914" max="6914" width="8" customWidth="1"/>
    <col min="6915" max="6915" width="0" hidden="1" customWidth="1"/>
    <col min="6916" max="6916" width="10.5546875" customWidth="1"/>
    <col min="6917" max="6917" width="0" hidden="1" customWidth="1"/>
    <col min="6918" max="6918" width="10.44140625" customWidth="1"/>
    <col min="6919" max="6919" width="25" customWidth="1"/>
    <col min="6920" max="6920" width="23.5546875" customWidth="1"/>
    <col min="6921" max="6921" width="25" customWidth="1"/>
    <col min="6922" max="6923" width="24.44140625" customWidth="1"/>
    <col min="6924" max="6924" width="24.33203125" customWidth="1"/>
    <col min="6925" max="6925" width="30.44140625" customWidth="1"/>
    <col min="7169" max="7169" width="0" hidden="1" customWidth="1"/>
    <col min="7170" max="7170" width="8" customWidth="1"/>
    <col min="7171" max="7171" width="0" hidden="1" customWidth="1"/>
    <col min="7172" max="7172" width="10.5546875" customWidth="1"/>
    <col min="7173" max="7173" width="0" hidden="1" customWidth="1"/>
    <col min="7174" max="7174" width="10.44140625" customWidth="1"/>
    <col min="7175" max="7175" width="25" customWidth="1"/>
    <col min="7176" max="7176" width="23.5546875" customWidth="1"/>
    <col min="7177" max="7177" width="25" customWidth="1"/>
    <col min="7178" max="7179" width="24.44140625" customWidth="1"/>
    <col min="7180" max="7180" width="24.33203125" customWidth="1"/>
    <col min="7181" max="7181" width="30.44140625" customWidth="1"/>
    <col min="7425" max="7425" width="0" hidden="1" customWidth="1"/>
    <col min="7426" max="7426" width="8" customWidth="1"/>
    <col min="7427" max="7427" width="0" hidden="1" customWidth="1"/>
    <col min="7428" max="7428" width="10.5546875" customWidth="1"/>
    <col min="7429" max="7429" width="0" hidden="1" customWidth="1"/>
    <col min="7430" max="7430" width="10.44140625" customWidth="1"/>
    <col min="7431" max="7431" width="25" customWidth="1"/>
    <col min="7432" max="7432" width="23.5546875" customWidth="1"/>
    <col min="7433" max="7433" width="25" customWidth="1"/>
    <col min="7434" max="7435" width="24.44140625" customWidth="1"/>
    <col min="7436" max="7436" width="24.33203125" customWidth="1"/>
    <col min="7437" max="7437" width="30.44140625" customWidth="1"/>
    <col min="7681" max="7681" width="0" hidden="1" customWidth="1"/>
    <col min="7682" max="7682" width="8" customWidth="1"/>
    <col min="7683" max="7683" width="0" hidden="1" customWidth="1"/>
    <col min="7684" max="7684" width="10.5546875" customWidth="1"/>
    <col min="7685" max="7685" width="0" hidden="1" customWidth="1"/>
    <col min="7686" max="7686" width="10.44140625" customWidth="1"/>
    <col min="7687" max="7687" width="25" customWidth="1"/>
    <col min="7688" max="7688" width="23.5546875" customWidth="1"/>
    <col min="7689" max="7689" width="25" customWidth="1"/>
    <col min="7690" max="7691" width="24.44140625" customWidth="1"/>
    <col min="7692" max="7692" width="24.33203125" customWidth="1"/>
    <col min="7693" max="7693" width="30.44140625" customWidth="1"/>
    <col min="7937" max="7937" width="0" hidden="1" customWidth="1"/>
    <col min="7938" max="7938" width="8" customWidth="1"/>
    <col min="7939" max="7939" width="0" hidden="1" customWidth="1"/>
    <col min="7940" max="7940" width="10.5546875" customWidth="1"/>
    <col min="7941" max="7941" width="0" hidden="1" customWidth="1"/>
    <col min="7942" max="7942" width="10.44140625" customWidth="1"/>
    <col min="7943" max="7943" width="25" customWidth="1"/>
    <col min="7944" max="7944" width="23.5546875" customWidth="1"/>
    <col min="7945" max="7945" width="25" customWidth="1"/>
    <col min="7946" max="7947" width="24.44140625" customWidth="1"/>
    <col min="7948" max="7948" width="24.33203125" customWidth="1"/>
    <col min="7949" max="7949" width="30.44140625" customWidth="1"/>
    <col min="8193" max="8193" width="0" hidden="1" customWidth="1"/>
    <col min="8194" max="8194" width="8" customWidth="1"/>
    <col min="8195" max="8195" width="0" hidden="1" customWidth="1"/>
    <col min="8196" max="8196" width="10.5546875" customWidth="1"/>
    <col min="8197" max="8197" width="0" hidden="1" customWidth="1"/>
    <col min="8198" max="8198" width="10.44140625" customWidth="1"/>
    <col min="8199" max="8199" width="25" customWidth="1"/>
    <col min="8200" max="8200" width="23.5546875" customWidth="1"/>
    <col min="8201" max="8201" width="25" customWidth="1"/>
    <col min="8202" max="8203" width="24.44140625" customWidth="1"/>
    <col min="8204" max="8204" width="24.33203125" customWidth="1"/>
    <col min="8205" max="8205" width="30.44140625" customWidth="1"/>
    <col min="8449" max="8449" width="0" hidden="1" customWidth="1"/>
    <col min="8450" max="8450" width="8" customWidth="1"/>
    <col min="8451" max="8451" width="0" hidden="1" customWidth="1"/>
    <col min="8452" max="8452" width="10.5546875" customWidth="1"/>
    <col min="8453" max="8453" width="0" hidden="1" customWidth="1"/>
    <col min="8454" max="8454" width="10.44140625" customWidth="1"/>
    <col min="8455" max="8455" width="25" customWidth="1"/>
    <col min="8456" max="8456" width="23.5546875" customWidth="1"/>
    <col min="8457" max="8457" width="25" customWidth="1"/>
    <col min="8458" max="8459" width="24.44140625" customWidth="1"/>
    <col min="8460" max="8460" width="24.33203125" customWidth="1"/>
    <col min="8461" max="8461" width="30.44140625" customWidth="1"/>
    <col min="8705" max="8705" width="0" hidden="1" customWidth="1"/>
    <col min="8706" max="8706" width="8" customWidth="1"/>
    <col min="8707" max="8707" width="0" hidden="1" customWidth="1"/>
    <col min="8708" max="8708" width="10.5546875" customWidth="1"/>
    <col min="8709" max="8709" width="0" hidden="1" customWidth="1"/>
    <col min="8710" max="8710" width="10.44140625" customWidth="1"/>
    <col min="8711" max="8711" width="25" customWidth="1"/>
    <col min="8712" max="8712" width="23.5546875" customWidth="1"/>
    <col min="8713" max="8713" width="25" customWidth="1"/>
    <col min="8714" max="8715" width="24.44140625" customWidth="1"/>
    <col min="8716" max="8716" width="24.33203125" customWidth="1"/>
    <col min="8717" max="8717" width="30.44140625" customWidth="1"/>
    <col min="8961" max="8961" width="0" hidden="1" customWidth="1"/>
    <col min="8962" max="8962" width="8" customWidth="1"/>
    <col min="8963" max="8963" width="0" hidden="1" customWidth="1"/>
    <col min="8964" max="8964" width="10.5546875" customWidth="1"/>
    <col min="8965" max="8965" width="0" hidden="1" customWidth="1"/>
    <col min="8966" max="8966" width="10.44140625" customWidth="1"/>
    <col min="8967" max="8967" width="25" customWidth="1"/>
    <col min="8968" max="8968" width="23.5546875" customWidth="1"/>
    <col min="8969" max="8969" width="25" customWidth="1"/>
    <col min="8970" max="8971" width="24.44140625" customWidth="1"/>
    <col min="8972" max="8972" width="24.33203125" customWidth="1"/>
    <col min="8973" max="8973" width="30.44140625" customWidth="1"/>
    <col min="9217" max="9217" width="0" hidden="1" customWidth="1"/>
    <col min="9218" max="9218" width="8" customWidth="1"/>
    <col min="9219" max="9219" width="0" hidden="1" customWidth="1"/>
    <col min="9220" max="9220" width="10.5546875" customWidth="1"/>
    <col min="9221" max="9221" width="0" hidden="1" customWidth="1"/>
    <col min="9222" max="9222" width="10.44140625" customWidth="1"/>
    <col min="9223" max="9223" width="25" customWidth="1"/>
    <col min="9224" max="9224" width="23.5546875" customWidth="1"/>
    <col min="9225" max="9225" width="25" customWidth="1"/>
    <col min="9226" max="9227" width="24.44140625" customWidth="1"/>
    <col min="9228" max="9228" width="24.33203125" customWidth="1"/>
    <col min="9229" max="9229" width="30.44140625" customWidth="1"/>
    <col min="9473" max="9473" width="0" hidden="1" customWidth="1"/>
    <col min="9474" max="9474" width="8" customWidth="1"/>
    <col min="9475" max="9475" width="0" hidden="1" customWidth="1"/>
    <col min="9476" max="9476" width="10.5546875" customWidth="1"/>
    <col min="9477" max="9477" width="0" hidden="1" customWidth="1"/>
    <col min="9478" max="9478" width="10.44140625" customWidth="1"/>
    <col min="9479" max="9479" width="25" customWidth="1"/>
    <col min="9480" max="9480" width="23.5546875" customWidth="1"/>
    <col min="9481" max="9481" width="25" customWidth="1"/>
    <col min="9482" max="9483" width="24.44140625" customWidth="1"/>
    <col min="9484" max="9484" width="24.33203125" customWidth="1"/>
    <col min="9485" max="9485" width="30.44140625" customWidth="1"/>
    <col min="9729" max="9729" width="0" hidden="1" customWidth="1"/>
    <col min="9730" max="9730" width="8" customWidth="1"/>
    <col min="9731" max="9731" width="0" hidden="1" customWidth="1"/>
    <col min="9732" max="9732" width="10.5546875" customWidth="1"/>
    <col min="9733" max="9733" width="0" hidden="1" customWidth="1"/>
    <col min="9734" max="9734" width="10.44140625" customWidth="1"/>
    <col min="9735" max="9735" width="25" customWidth="1"/>
    <col min="9736" max="9736" width="23.5546875" customWidth="1"/>
    <col min="9737" max="9737" width="25" customWidth="1"/>
    <col min="9738" max="9739" width="24.44140625" customWidth="1"/>
    <col min="9740" max="9740" width="24.33203125" customWidth="1"/>
    <col min="9741" max="9741" width="30.44140625" customWidth="1"/>
    <col min="9985" max="9985" width="0" hidden="1" customWidth="1"/>
    <col min="9986" max="9986" width="8" customWidth="1"/>
    <col min="9987" max="9987" width="0" hidden="1" customWidth="1"/>
    <col min="9988" max="9988" width="10.5546875" customWidth="1"/>
    <col min="9989" max="9989" width="0" hidden="1" customWidth="1"/>
    <col min="9990" max="9990" width="10.44140625" customWidth="1"/>
    <col min="9991" max="9991" width="25" customWidth="1"/>
    <col min="9992" max="9992" width="23.5546875" customWidth="1"/>
    <col min="9993" max="9993" width="25" customWidth="1"/>
    <col min="9994" max="9995" width="24.44140625" customWidth="1"/>
    <col min="9996" max="9996" width="24.33203125" customWidth="1"/>
    <col min="9997" max="9997" width="30.44140625" customWidth="1"/>
    <col min="10241" max="10241" width="0" hidden="1" customWidth="1"/>
    <col min="10242" max="10242" width="8" customWidth="1"/>
    <col min="10243" max="10243" width="0" hidden="1" customWidth="1"/>
    <col min="10244" max="10244" width="10.5546875" customWidth="1"/>
    <col min="10245" max="10245" width="0" hidden="1" customWidth="1"/>
    <col min="10246" max="10246" width="10.44140625" customWidth="1"/>
    <col min="10247" max="10247" width="25" customWidth="1"/>
    <col min="10248" max="10248" width="23.5546875" customWidth="1"/>
    <col min="10249" max="10249" width="25" customWidth="1"/>
    <col min="10250" max="10251" width="24.44140625" customWidth="1"/>
    <col min="10252" max="10252" width="24.33203125" customWidth="1"/>
    <col min="10253" max="10253" width="30.44140625" customWidth="1"/>
    <col min="10497" max="10497" width="0" hidden="1" customWidth="1"/>
    <col min="10498" max="10498" width="8" customWidth="1"/>
    <col min="10499" max="10499" width="0" hidden="1" customWidth="1"/>
    <col min="10500" max="10500" width="10.5546875" customWidth="1"/>
    <col min="10501" max="10501" width="0" hidden="1" customWidth="1"/>
    <col min="10502" max="10502" width="10.44140625" customWidth="1"/>
    <col min="10503" max="10503" width="25" customWidth="1"/>
    <col min="10504" max="10504" width="23.5546875" customWidth="1"/>
    <col min="10505" max="10505" width="25" customWidth="1"/>
    <col min="10506" max="10507" width="24.44140625" customWidth="1"/>
    <col min="10508" max="10508" width="24.33203125" customWidth="1"/>
    <col min="10509" max="10509" width="30.44140625" customWidth="1"/>
    <col min="10753" max="10753" width="0" hidden="1" customWidth="1"/>
    <col min="10754" max="10754" width="8" customWidth="1"/>
    <col min="10755" max="10755" width="0" hidden="1" customWidth="1"/>
    <col min="10756" max="10756" width="10.5546875" customWidth="1"/>
    <col min="10757" max="10757" width="0" hidden="1" customWidth="1"/>
    <col min="10758" max="10758" width="10.44140625" customWidth="1"/>
    <col min="10759" max="10759" width="25" customWidth="1"/>
    <col min="10760" max="10760" width="23.5546875" customWidth="1"/>
    <col min="10761" max="10761" width="25" customWidth="1"/>
    <col min="10762" max="10763" width="24.44140625" customWidth="1"/>
    <col min="10764" max="10764" width="24.33203125" customWidth="1"/>
    <col min="10765" max="10765" width="30.44140625" customWidth="1"/>
    <col min="11009" max="11009" width="0" hidden="1" customWidth="1"/>
    <col min="11010" max="11010" width="8" customWidth="1"/>
    <col min="11011" max="11011" width="0" hidden="1" customWidth="1"/>
    <col min="11012" max="11012" width="10.5546875" customWidth="1"/>
    <col min="11013" max="11013" width="0" hidden="1" customWidth="1"/>
    <col min="11014" max="11014" width="10.44140625" customWidth="1"/>
    <col min="11015" max="11015" width="25" customWidth="1"/>
    <col min="11016" max="11016" width="23.5546875" customWidth="1"/>
    <col min="11017" max="11017" width="25" customWidth="1"/>
    <col min="11018" max="11019" width="24.44140625" customWidth="1"/>
    <col min="11020" max="11020" width="24.33203125" customWidth="1"/>
    <col min="11021" max="11021" width="30.44140625" customWidth="1"/>
    <col min="11265" max="11265" width="0" hidden="1" customWidth="1"/>
    <col min="11266" max="11266" width="8" customWidth="1"/>
    <col min="11267" max="11267" width="0" hidden="1" customWidth="1"/>
    <col min="11268" max="11268" width="10.5546875" customWidth="1"/>
    <col min="11269" max="11269" width="0" hidden="1" customWidth="1"/>
    <col min="11270" max="11270" width="10.44140625" customWidth="1"/>
    <col min="11271" max="11271" width="25" customWidth="1"/>
    <col min="11272" max="11272" width="23.5546875" customWidth="1"/>
    <col min="11273" max="11273" width="25" customWidth="1"/>
    <col min="11274" max="11275" width="24.44140625" customWidth="1"/>
    <col min="11276" max="11276" width="24.33203125" customWidth="1"/>
    <col min="11277" max="11277" width="30.44140625" customWidth="1"/>
    <col min="11521" max="11521" width="0" hidden="1" customWidth="1"/>
    <col min="11522" max="11522" width="8" customWidth="1"/>
    <col min="11523" max="11523" width="0" hidden="1" customWidth="1"/>
    <col min="11524" max="11524" width="10.5546875" customWidth="1"/>
    <col min="11525" max="11525" width="0" hidden="1" customWidth="1"/>
    <col min="11526" max="11526" width="10.44140625" customWidth="1"/>
    <col min="11527" max="11527" width="25" customWidth="1"/>
    <col min="11528" max="11528" width="23.5546875" customWidth="1"/>
    <col min="11529" max="11529" width="25" customWidth="1"/>
    <col min="11530" max="11531" width="24.44140625" customWidth="1"/>
    <col min="11532" max="11532" width="24.33203125" customWidth="1"/>
    <col min="11533" max="11533" width="30.44140625" customWidth="1"/>
    <col min="11777" max="11777" width="0" hidden="1" customWidth="1"/>
    <col min="11778" max="11778" width="8" customWidth="1"/>
    <col min="11779" max="11779" width="0" hidden="1" customWidth="1"/>
    <col min="11780" max="11780" width="10.5546875" customWidth="1"/>
    <col min="11781" max="11781" width="0" hidden="1" customWidth="1"/>
    <col min="11782" max="11782" width="10.44140625" customWidth="1"/>
    <col min="11783" max="11783" width="25" customWidth="1"/>
    <col min="11784" max="11784" width="23.5546875" customWidth="1"/>
    <col min="11785" max="11785" width="25" customWidth="1"/>
    <col min="11786" max="11787" width="24.44140625" customWidth="1"/>
    <col min="11788" max="11788" width="24.33203125" customWidth="1"/>
    <col min="11789" max="11789" width="30.44140625" customWidth="1"/>
    <col min="12033" max="12033" width="0" hidden="1" customWidth="1"/>
    <col min="12034" max="12034" width="8" customWidth="1"/>
    <col min="12035" max="12035" width="0" hidden="1" customWidth="1"/>
    <col min="12036" max="12036" width="10.5546875" customWidth="1"/>
    <col min="12037" max="12037" width="0" hidden="1" customWidth="1"/>
    <col min="12038" max="12038" width="10.44140625" customWidth="1"/>
    <col min="12039" max="12039" width="25" customWidth="1"/>
    <col min="12040" max="12040" width="23.5546875" customWidth="1"/>
    <col min="12041" max="12041" width="25" customWidth="1"/>
    <col min="12042" max="12043" width="24.44140625" customWidth="1"/>
    <col min="12044" max="12044" width="24.33203125" customWidth="1"/>
    <col min="12045" max="12045" width="30.44140625" customWidth="1"/>
    <col min="12289" max="12289" width="0" hidden="1" customWidth="1"/>
    <col min="12290" max="12290" width="8" customWidth="1"/>
    <col min="12291" max="12291" width="0" hidden="1" customWidth="1"/>
    <col min="12292" max="12292" width="10.5546875" customWidth="1"/>
    <col min="12293" max="12293" width="0" hidden="1" customWidth="1"/>
    <col min="12294" max="12294" width="10.44140625" customWidth="1"/>
    <col min="12295" max="12295" width="25" customWidth="1"/>
    <col min="12296" max="12296" width="23.5546875" customWidth="1"/>
    <col min="12297" max="12297" width="25" customWidth="1"/>
    <col min="12298" max="12299" width="24.44140625" customWidth="1"/>
    <col min="12300" max="12300" width="24.33203125" customWidth="1"/>
    <col min="12301" max="12301" width="30.44140625" customWidth="1"/>
    <col min="12545" max="12545" width="0" hidden="1" customWidth="1"/>
    <col min="12546" max="12546" width="8" customWidth="1"/>
    <col min="12547" max="12547" width="0" hidden="1" customWidth="1"/>
    <col min="12548" max="12548" width="10.5546875" customWidth="1"/>
    <col min="12549" max="12549" width="0" hidden="1" customWidth="1"/>
    <col min="12550" max="12550" width="10.44140625" customWidth="1"/>
    <col min="12551" max="12551" width="25" customWidth="1"/>
    <col min="12552" max="12552" width="23.5546875" customWidth="1"/>
    <col min="12553" max="12553" width="25" customWidth="1"/>
    <col min="12554" max="12555" width="24.44140625" customWidth="1"/>
    <col min="12556" max="12556" width="24.33203125" customWidth="1"/>
    <col min="12557" max="12557" width="30.44140625" customWidth="1"/>
    <col min="12801" max="12801" width="0" hidden="1" customWidth="1"/>
    <col min="12802" max="12802" width="8" customWidth="1"/>
    <col min="12803" max="12803" width="0" hidden="1" customWidth="1"/>
    <col min="12804" max="12804" width="10.5546875" customWidth="1"/>
    <col min="12805" max="12805" width="0" hidden="1" customWidth="1"/>
    <col min="12806" max="12806" width="10.44140625" customWidth="1"/>
    <col min="12807" max="12807" width="25" customWidth="1"/>
    <col min="12808" max="12808" width="23.5546875" customWidth="1"/>
    <col min="12809" max="12809" width="25" customWidth="1"/>
    <col min="12810" max="12811" width="24.44140625" customWidth="1"/>
    <col min="12812" max="12812" width="24.33203125" customWidth="1"/>
    <col min="12813" max="12813" width="30.44140625" customWidth="1"/>
    <col min="13057" max="13057" width="0" hidden="1" customWidth="1"/>
    <col min="13058" max="13058" width="8" customWidth="1"/>
    <col min="13059" max="13059" width="0" hidden="1" customWidth="1"/>
    <col min="13060" max="13060" width="10.5546875" customWidth="1"/>
    <col min="13061" max="13061" width="0" hidden="1" customWidth="1"/>
    <col min="13062" max="13062" width="10.44140625" customWidth="1"/>
    <col min="13063" max="13063" width="25" customWidth="1"/>
    <col min="13064" max="13064" width="23.5546875" customWidth="1"/>
    <col min="13065" max="13065" width="25" customWidth="1"/>
    <col min="13066" max="13067" width="24.44140625" customWidth="1"/>
    <col min="13068" max="13068" width="24.33203125" customWidth="1"/>
    <col min="13069" max="13069" width="30.44140625" customWidth="1"/>
    <col min="13313" max="13313" width="0" hidden="1" customWidth="1"/>
    <col min="13314" max="13314" width="8" customWidth="1"/>
    <col min="13315" max="13315" width="0" hidden="1" customWidth="1"/>
    <col min="13316" max="13316" width="10.5546875" customWidth="1"/>
    <col min="13317" max="13317" width="0" hidden="1" customWidth="1"/>
    <col min="13318" max="13318" width="10.44140625" customWidth="1"/>
    <col min="13319" max="13319" width="25" customWidth="1"/>
    <col min="13320" max="13320" width="23.5546875" customWidth="1"/>
    <col min="13321" max="13321" width="25" customWidth="1"/>
    <col min="13322" max="13323" width="24.44140625" customWidth="1"/>
    <col min="13324" max="13324" width="24.33203125" customWidth="1"/>
    <col min="13325" max="13325" width="30.44140625" customWidth="1"/>
    <col min="13569" max="13569" width="0" hidden="1" customWidth="1"/>
    <col min="13570" max="13570" width="8" customWidth="1"/>
    <col min="13571" max="13571" width="0" hidden="1" customWidth="1"/>
    <col min="13572" max="13572" width="10.5546875" customWidth="1"/>
    <col min="13573" max="13573" width="0" hidden="1" customWidth="1"/>
    <col min="13574" max="13574" width="10.44140625" customWidth="1"/>
    <col min="13575" max="13575" width="25" customWidth="1"/>
    <col min="13576" max="13576" width="23.5546875" customWidth="1"/>
    <col min="13577" max="13577" width="25" customWidth="1"/>
    <col min="13578" max="13579" width="24.44140625" customWidth="1"/>
    <col min="13580" max="13580" width="24.33203125" customWidth="1"/>
    <col min="13581" max="13581" width="30.44140625" customWidth="1"/>
    <col min="13825" max="13825" width="0" hidden="1" customWidth="1"/>
    <col min="13826" max="13826" width="8" customWidth="1"/>
    <col min="13827" max="13827" width="0" hidden="1" customWidth="1"/>
    <col min="13828" max="13828" width="10.5546875" customWidth="1"/>
    <col min="13829" max="13829" width="0" hidden="1" customWidth="1"/>
    <col min="13830" max="13830" width="10.44140625" customWidth="1"/>
    <col min="13831" max="13831" width="25" customWidth="1"/>
    <col min="13832" max="13832" width="23.5546875" customWidth="1"/>
    <col min="13833" max="13833" width="25" customWidth="1"/>
    <col min="13834" max="13835" width="24.44140625" customWidth="1"/>
    <col min="13836" max="13836" width="24.33203125" customWidth="1"/>
    <col min="13837" max="13837" width="30.44140625" customWidth="1"/>
    <col min="14081" max="14081" width="0" hidden="1" customWidth="1"/>
    <col min="14082" max="14082" width="8" customWidth="1"/>
    <col min="14083" max="14083" width="0" hidden="1" customWidth="1"/>
    <col min="14084" max="14084" width="10.5546875" customWidth="1"/>
    <col min="14085" max="14085" width="0" hidden="1" customWidth="1"/>
    <col min="14086" max="14086" width="10.44140625" customWidth="1"/>
    <col min="14087" max="14087" width="25" customWidth="1"/>
    <col min="14088" max="14088" width="23.5546875" customWidth="1"/>
    <col min="14089" max="14089" width="25" customWidth="1"/>
    <col min="14090" max="14091" width="24.44140625" customWidth="1"/>
    <col min="14092" max="14092" width="24.33203125" customWidth="1"/>
    <col min="14093" max="14093" width="30.44140625" customWidth="1"/>
    <col min="14337" max="14337" width="0" hidden="1" customWidth="1"/>
    <col min="14338" max="14338" width="8" customWidth="1"/>
    <col min="14339" max="14339" width="0" hidden="1" customWidth="1"/>
    <col min="14340" max="14340" width="10.5546875" customWidth="1"/>
    <col min="14341" max="14341" width="0" hidden="1" customWidth="1"/>
    <col min="14342" max="14342" width="10.44140625" customWidth="1"/>
    <col min="14343" max="14343" width="25" customWidth="1"/>
    <col min="14344" max="14344" width="23.5546875" customWidth="1"/>
    <col min="14345" max="14345" width="25" customWidth="1"/>
    <col min="14346" max="14347" width="24.44140625" customWidth="1"/>
    <col min="14348" max="14348" width="24.33203125" customWidth="1"/>
    <col min="14349" max="14349" width="30.44140625" customWidth="1"/>
    <col min="14593" max="14593" width="0" hidden="1" customWidth="1"/>
    <col min="14594" max="14594" width="8" customWidth="1"/>
    <col min="14595" max="14595" width="0" hidden="1" customWidth="1"/>
    <col min="14596" max="14596" width="10.5546875" customWidth="1"/>
    <col min="14597" max="14597" width="0" hidden="1" customWidth="1"/>
    <col min="14598" max="14598" width="10.44140625" customWidth="1"/>
    <col min="14599" max="14599" width="25" customWidth="1"/>
    <col min="14600" max="14600" width="23.5546875" customWidth="1"/>
    <col min="14601" max="14601" width="25" customWidth="1"/>
    <col min="14602" max="14603" width="24.44140625" customWidth="1"/>
    <col min="14604" max="14604" width="24.33203125" customWidth="1"/>
    <col min="14605" max="14605" width="30.44140625" customWidth="1"/>
    <col min="14849" max="14849" width="0" hidden="1" customWidth="1"/>
    <col min="14850" max="14850" width="8" customWidth="1"/>
    <col min="14851" max="14851" width="0" hidden="1" customWidth="1"/>
    <col min="14852" max="14852" width="10.5546875" customWidth="1"/>
    <col min="14853" max="14853" width="0" hidden="1" customWidth="1"/>
    <col min="14854" max="14854" width="10.44140625" customWidth="1"/>
    <col min="14855" max="14855" width="25" customWidth="1"/>
    <col min="14856" max="14856" width="23.5546875" customWidth="1"/>
    <col min="14857" max="14857" width="25" customWidth="1"/>
    <col min="14858" max="14859" width="24.44140625" customWidth="1"/>
    <col min="14860" max="14860" width="24.33203125" customWidth="1"/>
    <col min="14861" max="14861" width="30.44140625" customWidth="1"/>
    <col min="15105" max="15105" width="0" hidden="1" customWidth="1"/>
    <col min="15106" max="15106" width="8" customWidth="1"/>
    <col min="15107" max="15107" width="0" hidden="1" customWidth="1"/>
    <col min="15108" max="15108" width="10.5546875" customWidth="1"/>
    <col min="15109" max="15109" width="0" hidden="1" customWidth="1"/>
    <col min="15110" max="15110" width="10.44140625" customWidth="1"/>
    <col min="15111" max="15111" width="25" customWidth="1"/>
    <col min="15112" max="15112" width="23.5546875" customWidth="1"/>
    <col min="15113" max="15113" width="25" customWidth="1"/>
    <col min="15114" max="15115" width="24.44140625" customWidth="1"/>
    <col min="15116" max="15116" width="24.33203125" customWidth="1"/>
    <col min="15117" max="15117" width="30.44140625" customWidth="1"/>
    <col min="15361" max="15361" width="0" hidden="1" customWidth="1"/>
    <col min="15362" max="15362" width="8" customWidth="1"/>
    <col min="15363" max="15363" width="0" hidden="1" customWidth="1"/>
    <col min="15364" max="15364" width="10.5546875" customWidth="1"/>
    <col min="15365" max="15365" width="0" hidden="1" customWidth="1"/>
    <col min="15366" max="15366" width="10.44140625" customWidth="1"/>
    <col min="15367" max="15367" width="25" customWidth="1"/>
    <col min="15368" max="15368" width="23.5546875" customWidth="1"/>
    <col min="15369" max="15369" width="25" customWidth="1"/>
    <col min="15370" max="15371" width="24.44140625" customWidth="1"/>
    <col min="15372" max="15372" width="24.33203125" customWidth="1"/>
    <col min="15373" max="15373" width="30.44140625" customWidth="1"/>
    <col min="15617" max="15617" width="0" hidden="1" customWidth="1"/>
    <col min="15618" max="15618" width="8" customWidth="1"/>
    <col min="15619" max="15619" width="0" hidden="1" customWidth="1"/>
    <col min="15620" max="15620" width="10.5546875" customWidth="1"/>
    <col min="15621" max="15621" width="0" hidden="1" customWidth="1"/>
    <col min="15622" max="15622" width="10.44140625" customWidth="1"/>
    <col min="15623" max="15623" width="25" customWidth="1"/>
    <col min="15624" max="15624" width="23.5546875" customWidth="1"/>
    <col min="15625" max="15625" width="25" customWidth="1"/>
    <col min="15626" max="15627" width="24.44140625" customWidth="1"/>
    <col min="15628" max="15628" width="24.33203125" customWidth="1"/>
    <col min="15629" max="15629" width="30.44140625" customWidth="1"/>
    <col min="15873" max="15873" width="0" hidden="1" customWidth="1"/>
    <col min="15874" max="15874" width="8" customWidth="1"/>
    <col min="15875" max="15875" width="0" hidden="1" customWidth="1"/>
    <col min="15876" max="15876" width="10.5546875" customWidth="1"/>
    <col min="15877" max="15877" width="0" hidden="1" customWidth="1"/>
    <col min="15878" max="15878" width="10.44140625" customWidth="1"/>
    <col min="15879" max="15879" width="25" customWidth="1"/>
    <col min="15880" max="15880" width="23.5546875" customWidth="1"/>
    <col min="15881" max="15881" width="25" customWidth="1"/>
    <col min="15882" max="15883" width="24.44140625" customWidth="1"/>
    <col min="15884" max="15884" width="24.33203125" customWidth="1"/>
    <col min="15885" max="15885" width="30.44140625" customWidth="1"/>
    <col min="16129" max="16129" width="0" hidden="1" customWidth="1"/>
    <col min="16130" max="16130" width="8" customWidth="1"/>
    <col min="16131" max="16131" width="0" hidden="1" customWidth="1"/>
    <col min="16132" max="16132" width="10.5546875" customWidth="1"/>
    <col min="16133" max="16133" width="0" hidden="1" customWidth="1"/>
    <col min="16134" max="16134" width="10.44140625" customWidth="1"/>
    <col min="16135" max="16135" width="25" customWidth="1"/>
    <col min="16136" max="16136" width="23.5546875" customWidth="1"/>
    <col min="16137" max="16137" width="25" customWidth="1"/>
    <col min="16138" max="16139" width="24.44140625" customWidth="1"/>
    <col min="16140" max="16140" width="24.33203125" customWidth="1"/>
    <col min="16141" max="16141" width="30.44140625" customWidth="1"/>
  </cols>
  <sheetData>
    <row r="1" spans="2:25" ht="11.1" customHeight="1" x14ac:dyDescent="0.3"/>
    <row r="2" spans="2:25" s="21" customFormat="1" ht="28.5" customHeight="1" x14ac:dyDescent="0.3">
      <c r="B2" s="17" t="s">
        <v>0</v>
      </c>
      <c r="C2" s="18" t="s">
        <v>1</v>
      </c>
      <c r="D2" s="18" t="s">
        <v>2</v>
      </c>
      <c r="E2" s="58" t="s">
        <v>3</v>
      </c>
      <c r="F2" s="58" t="s">
        <v>4</v>
      </c>
      <c r="G2" s="64" t="s">
        <v>5</v>
      </c>
      <c r="H2" s="64" t="s">
        <v>6</v>
      </c>
      <c r="I2" s="19" t="s">
        <v>7</v>
      </c>
      <c r="J2" s="19"/>
      <c r="K2" s="20"/>
      <c r="L2" s="20"/>
      <c r="M2" s="20"/>
      <c r="N2" s="20"/>
    </row>
    <row r="3" spans="2:25" ht="15.6" x14ac:dyDescent="0.3">
      <c r="G3" s="65"/>
      <c r="H3" s="65"/>
      <c r="U3" s="40" t="s">
        <v>8</v>
      </c>
      <c r="V3" s="40"/>
    </row>
    <row r="4" spans="2:25" x14ac:dyDescent="0.3">
      <c r="B4" s="2">
        <v>53</v>
      </c>
      <c r="C4" s="30">
        <v>80279</v>
      </c>
      <c r="D4" s="31">
        <f t="shared" ref="D4:D35" si="0">C4/52.14</f>
        <v>1539.6816263904871</v>
      </c>
      <c r="E4" s="31">
        <f t="shared" ref="E4:E49" si="1">C4*7/365/35</f>
        <v>43.988493150684931</v>
      </c>
      <c r="F4" s="63">
        <v>1.4E-2</v>
      </c>
      <c r="G4" s="66">
        <v>91747</v>
      </c>
      <c r="H4" s="66">
        <v>96335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7"/>
      <c r="U4" s="41">
        <f t="shared" ref="U4:U11" si="2">C4</f>
        <v>80279</v>
      </c>
      <c r="V4" s="41">
        <f t="shared" ref="V4:V11" si="3">B4</f>
        <v>53</v>
      </c>
    </row>
    <row r="5" spans="2:25" x14ac:dyDescent="0.3">
      <c r="B5" s="4">
        <v>52</v>
      </c>
      <c r="C5" s="30">
        <v>78072</v>
      </c>
      <c r="D5" s="31">
        <f t="shared" si="0"/>
        <v>1497.3532796317606</v>
      </c>
      <c r="E5" s="31">
        <f t="shared" si="1"/>
        <v>42.779178082191777</v>
      </c>
      <c r="F5" s="63">
        <v>1.4E-2</v>
      </c>
      <c r="G5" s="66">
        <v>89225</v>
      </c>
      <c r="H5" s="66">
        <v>93686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7"/>
      <c r="U5" s="41">
        <f t="shared" si="2"/>
        <v>78072</v>
      </c>
      <c r="V5" s="41">
        <f t="shared" si="3"/>
        <v>52</v>
      </c>
      <c r="Y5" s="56"/>
    </row>
    <row r="6" spans="2:25" x14ac:dyDescent="0.3">
      <c r="B6" s="2">
        <v>51</v>
      </c>
      <c r="C6" s="30">
        <v>75931</v>
      </c>
      <c r="D6" s="31">
        <f t="shared" si="0"/>
        <v>1456.2907556578443</v>
      </c>
      <c r="E6" s="31">
        <f t="shared" si="1"/>
        <v>41.606027397260277</v>
      </c>
      <c r="F6" s="63">
        <v>1.4E-2</v>
      </c>
      <c r="G6" s="66">
        <v>86778</v>
      </c>
      <c r="H6" s="66">
        <v>91117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7"/>
      <c r="U6" s="41">
        <f t="shared" si="2"/>
        <v>75931</v>
      </c>
      <c r="V6" s="41">
        <f t="shared" si="3"/>
        <v>51</v>
      </c>
      <c r="Y6" s="56"/>
    </row>
    <row r="7" spans="2:25" x14ac:dyDescent="0.3">
      <c r="B7" s="2">
        <v>50</v>
      </c>
      <c r="C7" s="30">
        <v>73853</v>
      </c>
      <c r="D7" s="31">
        <f t="shared" si="0"/>
        <v>1416.4365170694284</v>
      </c>
      <c r="E7" s="31">
        <f t="shared" si="1"/>
        <v>40.46739726027397</v>
      </c>
      <c r="F7" s="63">
        <v>1.4E-2</v>
      </c>
      <c r="G7" s="66">
        <v>84403</v>
      </c>
      <c r="H7" s="66">
        <v>88624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7"/>
      <c r="U7" s="41">
        <f t="shared" si="2"/>
        <v>73853</v>
      </c>
      <c r="V7" s="41">
        <f t="shared" si="3"/>
        <v>50</v>
      </c>
      <c r="Y7" s="56"/>
    </row>
    <row r="8" spans="2:25" x14ac:dyDescent="0.3">
      <c r="B8" s="2">
        <v>49</v>
      </c>
      <c r="C8" s="30">
        <v>71834</v>
      </c>
      <c r="D8" s="31">
        <f t="shared" si="0"/>
        <v>1377.7138473341006</v>
      </c>
      <c r="E8" s="31">
        <f t="shared" si="1"/>
        <v>39.361095890410958</v>
      </c>
      <c r="F8" s="63">
        <v>1.4E-2</v>
      </c>
      <c r="G8" s="66">
        <v>82096</v>
      </c>
      <c r="H8" s="66">
        <v>86201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7"/>
      <c r="U8" s="42">
        <f t="shared" si="2"/>
        <v>71834</v>
      </c>
      <c r="V8" s="42">
        <f t="shared" si="3"/>
        <v>49</v>
      </c>
      <c r="Y8" s="56"/>
    </row>
    <row r="9" spans="2:25" x14ac:dyDescent="0.3">
      <c r="B9" s="2">
        <v>48</v>
      </c>
      <c r="C9" s="30">
        <v>69874</v>
      </c>
      <c r="D9" s="31">
        <f t="shared" si="0"/>
        <v>1340.1227464518604</v>
      </c>
      <c r="E9" s="31">
        <f t="shared" si="1"/>
        <v>38.287123287671228</v>
      </c>
      <c r="F9" s="63">
        <v>1.4E-2</v>
      </c>
      <c r="G9" s="66">
        <v>79856</v>
      </c>
      <c r="H9" s="66">
        <v>83849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7"/>
      <c r="U9" s="42">
        <f t="shared" si="2"/>
        <v>69874</v>
      </c>
      <c r="V9" s="67">
        <f t="shared" si="3"/>
        <v>48</v>
      </c>
      <c r="Y9" s="56"/>
    </row>
    <row r="10" spans="2:25" ht="15.6" x14ac:dyDescent="0.3">
      <c r="B10" s="2">
        <v>47</v>
      </c>
      <c r="C10" s="30">
        <v>67971</v>
      </c>
      <c r="D10" s="31">
        <f t="shared" si="0"/>
        <v>1303.6248561565017</v>
      </c>
      <c r="E10" s="31">
        <f t="shared" si="1"/>
        <v>37.244383561643836</v>
      </c>
      <c r="F10" s="63">
        <v>1.4E-2</v>
      </c>
      <c r="G10" s="66">
        <v>77681</v>
      </c>
      <c r="H10" s="66">
        <v>81565</v>
      </c>
      <c r="I10" s="3"/>
      <c r="J10" s="3"/>
      <c r="K10" s="3"/>
      <c r="L10" s="3"/>
      <c r="M10" s="3"/>
      <c r="N10" s="3"/>
      <c r="O10" s="3"/>
      <c r="P10" s="3"/>
      <c r="Q10" s="3"/>
      <c r="R10" s="7"/>
      <c r="S10" s="54" t="s">
        <v>9</v>
      </c>
      <c r="T10" s="33"/>
      <c r="U10" s="69">
        <f t="shared" si="2"/>
        <v>67971</v>
      </c>
      <c r="V10" s="69">
        <f t="shared" si="3"/>
        <v>47</v>
      </c>
      <c r="Y10" s="56"/>
    </row>
    <row r="11" spans="2:25" x14ac:dyDescent="0.3">
      <c r="B11" s="2">
        <v>46</v>
      </c>
      <c r="C11" s="30">
        <v>66126</v>
      </c>
      <c r="D11" s="31">
        <f t="shared" si="0"/>
        <v>1268.2393555811277</v>
      </c>
      <c r="E11" s="31">
        <f t="shared" si="1"/>
        <v>36.23342465753425</v>
      </c>
      <c r="F11" s="63">
        <v>1.4E-2</v>
      </c>
      <c r="G11" s="66">
        <v>75573</v>
      </c>
      <c r="H11" s="66">
        <v>79351</v>
      </c>
      <c r="I11" s="3"/>
      <c r="J11" s="3"/>
      <c r="K11" s="3"/>
      <c r="L11" s="3"/>
      <c r="M11" s="3"/>
      <c r="N11" s="3"/>
      <c r="O11" s="3"/>
      <c r="P11" s="3"/>
      <c r="Q11" s="3"/>
      <c r="R11" s="7"/>
      <c r="S11" s="41">
        <f t="shared" ref="S11:S17" si="4">C11</f>
        <v>66126</v>
      </c>
      <c r="T11" s="41">
        <f t="shared" ref="T11:T17" si="5">B11</f>
        <v>46</v>
      </c>
      <c r="U11" s="42">
        <f t="shared" si="2"/>
        <v>66126</v>
      </c>
      <c r="V11" s="42">
        <f t="shared" si="3"/>
        <v>46</v>
      </c>
      <c r="Y11" s="56"/>
    </row>
    <row r="12" spans="2:25" x14ac:dyDescent="0.3">
      <c r="B12" s="2">
        <v>45</v>
      </c>
      <c r="C12" s="30">
        <v>64331</v>
      </c>
      <c r="D12" s="31">
        <f t="shared" si="0"/>
        <v>1233.812811660913</v>
      </c>
      <c r="E12" s="31">
        <f t="shared" si="1"/>
        <v>35.249863013698629</v>
      </c>
      <c r="F12" s="63">
        <v>1.4E-2</v>
      </c>
      <c r="G12" s="66">
        <v>73521</v>
      </c>
      <c r="H12" s="66">
        <v>77197</v>
      </c>
      <c r="I12" s="3"/>
      <c r="J12" s="3"/>
      <c r="K12" s="3"/>
      <c r="L12" s="3"/>
      <c r="M12" s="3"/>
      <c r="N12" s="3"/>
      <c r="O12" s="3"/>
      <c r="P12" s="3"/>
      <c r="Q12" s="3"/>
      <c r="R12" s="7"/>
      <c r="S12" s="41">
        <f t="shared" si="4"/>
        <v>64331</v>
      </c>
      <c r="T12" s="41">
        <f t="shared" si="5"/>
        <v>45</v>
      </c>
      <c r="U12" s="42">
        <f>C12</f>
        <v>64331</v>
      </c>
      <c r="V12" s="42">
        <f>B12</f>
        <v>45</v>
      </c>
      <c r="Y12" s="56"/>
    </row>
    <row r="13" spans="2:25" x14ac:dyDescent="0.3">
      <c r="B13" s="2">
        <v>44</v>
      </c>
      <c r="C13" s="30">
        <v>62591</v>
      </c>
      <c r="D13" s="31">
        <f t="shared" si="0"/>
        <v>1200.4411200613731</v>
      </c>
      <c r="E13" s="31">
        <f t="shared" si="1"/>
        <v>34.29643835616438</v>
      </c>
      <c r="F13" s="63">
        <v>1.4E-2</v>
      </c>
      <c r="G13" s="66">
        <v>71533</v>
      </c>
      <c r="H13" s="66">
        <v>75109</v>
      </c>
      <c r="I13" s="3"/>
      <c r="J13" s="3"/>
      <c r="K13" s="3"/>
      <c r="L13" s="3"/>
      <c r="M13" s="3"/>
      <c r="N13" s="3"/>
      <c r="O13" s="3"/>
      <c r="P13" s="3"/>
      <c r="Q13" s="3"/>
      <c r="R13" s="7"/>
      <c r="S13" s="41">
        <f t="shared" si="4"/>
        <v>62591</v>
      </c>
      <c r="T13" s="41">
        <f t="shared" si="5"/>
        <v>44</v>
      </c>
      <c r="U13" s="6"/>
      <c r="V13" s="3"/>
      <c r="Y13" s="56"/>
    </row>
    <row r="14" spans="2:25" x14ac:dyDescent="0.3">
      <c r="B14" s="2">
        <v>43</v>
      </c>
      <c r="C14" s="30">
        <v>60901</v>
      </c>
      <c r="D14" s="31">
        <f t="shared" si="0"/>
        <v>1168.0283851169927</v>
      </c>
      <c r="E14" s="31">
        <f t="shared" si="1"/>
        <v>33.37041095890411</v>
      </c>
      <c r="F14" s="63">
        <v>1.4E-2</v>
      </c>
      <c r="G14" s="66">
        <v>69601</v>
      </c>
      <c r="H14" s="66">
        <v>73081</v>
      </c>
      <c r="I14" s="3"/>
      <c r="J14" s="3"/>
      <c r="K14" s="3"/>
      <c r="L14" s="3"/>
      <c r="M14" s="3"/>
      <c r="N14" s="3"/>
      <c r="O14" s="3"/>
      <c r="P14" s="3"/>
      <c r="Q14" s="53"/>
      <c r="R14" s="39"/>
      <c r="S14" s="42">
        <f t="shared" si="4"/>
        <v>60901</v>
      </c>
      <c r="T14" s="42">
        <f t="shared" si="5"/>
        <v>43</v>
      </c>
      <c r="U14" s="3"/>
      <c r="V14" s="3"/>
      <c r="Y14" s="56"/>
    </row>
    <row r="15" spans="2:25" x14ac:dyDescent="0.3">
      <c r="B15" s="2">
        <v>42</v>
      </c>
      <c r="C15" s="30">
        <v>59258</v>
      </c>
      <c r="D15" s="31">
        <f t="shared" si="0"/>
        <v>1136.5170694284618</v>
      </c>
      <c r="E15" s="31">
        <f t="shared" si="1"/>
        <v>32.47013698630137</v>
      </c>
      <c r="F15" s="63">
        <v>1.4E-2</v>
      </c>
      <c r="G15" s="66">
        <v>67723</v>
      </c>
      <c r="H15" s="66">
        <v>71110</v>
      </c>
      <c r="I15" s="3"/>
      <c r="J15" s="3"/>
      <c r="K15" s="3"/>
      <c r="L15" s="3"/>
      <c r="M15" s="3"/>
      <c r="N15" s="3"/>
      <c r="O15" s="3"/>
      <c r="P15" s="3"/>
      <c r="Q15" s="53"/>
      <c r="R15" s="39"/>
      <c r="S15" s="42">
        <f t="shared" si="4"/>
        <v>59258</v>
      </c>
      <c r="T15" s="67">
        <f t="shared" si="5"/>
        <v>42</v>
      </c>
      <c r="U15" s="3"/>
      <c r="V15" s="3"/>
      <c r="Y15" s="56"/>
    </row>
    <row r="16" spans="2:25" ht="15.6" x14ac:dyDescent="0.3">
      <c r="B16" s="2">
        <v>41</v>
      </c>
      <c r="C16" s="30">
        <v>57666</v>
      </c>
      <c r="D16" s="31">
        <f t="shared" si="0"/>
        <v>1105.9838895281932</v>
      </c>
      <c r="E16" s="31">
        <f t="shared" si="1"/>
        <v>31.597808219178081</v>
      </c>
      <c r="F16" s="63">
        <v>1.4E-2</v>
      </c>
      <c r="G16" s="66">
        <v>65904</v>
      </c>
      <c r="H16" s="66">
        <v>69199</v>
      </c>
      <c r="I16" s="3"/>
      <c r="J16" s="3"/>
      <c r="K16" s="3"/>
      <c r="L16" s="3"/>
      <c r="M16" s="3"/>
      <c r="N16" s="3"/>
      <c r="O16" s="3"/>
      <c r="P16" s="7"/>
      <c r="Q16" s="54" t="s">
        <v>10</v>
      </c>
      <c r="R16" s="5"/>
      <c r="S16" s="69">
        <f t="shared" si="4"/>
        <v>57666</v>
      </c>
      <c r="T16" s="69">
        <f t="shared" si="5"/>
        <v>41</v>
      </c>
      <c r="U16" s="3"/>
      <c r="V16" s="3"/>
      <c r="Y16" s="56"/>
    </row>
    <row r="17" spans="2:25" x14ac:dyDescent="0.3">
      <c r="B17" s="2">
        <v>40</v>
      </c>
      <c r="C17" s="30">
        <v>56119</v>
      </c>
      <c r="D17" s="31">
        <f t="shared" si="0"/>
        <v>1076.313770617568</v>
      </c>
      <c r="E17" s="31">
        <f t="shared" si="1"/>
        <v>30.750136986301367</v>
      </c>
      <c r="F17" s="63">
        <v>1.4E-2</v>
      </c>
      <c r="G17" s="66">
        <v>64136</v>
      </c>
      <c r="H17" s="66">
        <v>67343</v>
      </c>
      <c r="I17" s="3"/>
      <c r="J17" s="3"/>
      <c r="K17" s="3"/>
      <c r="L17" s="3"/>
      <c r="M17" s="3"/>
      <c r="N17" s="3"/>
      <c r="O17" s="3"/>
      <c r="P17" s="7"/>
      <c r="Q17" s="41">
        <f t="shared" ref="Q17:Q25" si="6">C17</f>
        <v>56119</v>
      </c>
      <c r="R17" s="41">
        <f>B17</f>
        <v>40</v>
      </c>
      <c r="S17" s="43">
        <f t="shared" si="4"/>
        <v>56119</v>
      </c>
      <c r="T17" s="42">
        <f t="shared" si="5"/>
        <v>40</v>
      </c>
      <c r="U17" s="3"/>
      <c r="V17" s="3"/>
      <c r="Y17" s="56"/>
    </row>
    <row r="18" spans="2:25" x14ac:dyDescent="0.3">
      <c r="B18" s="2">
        <v>39</v>
      </c>
      <c r="C18" s="30">
        <v>54617</v>
      </c>
      <c r="D18" s="31">
        <f t="shared" si="0"/>
        <v>1047.5067126965862</v>
      </c>
      <c r="E18" s="31">
        <f t="shared" si="1"/>
        <v>29.927123287671236</v>
      </c>
      <c r="F18" s="63">
        <v>1.4E-2</v>
      </c>
      <c r="G18" s="66">
        <v>62419</v>
      </c>
      <c r="H18" s="66">
        <v>65540</v>
      </c>
      <c r="I18" s="3"/>
      <c r="J18" s="3"/>
      <c r="K18" s="3"/>
      <c r="L18" s="3"/>
      <c r="M18" s="3"/>
      <c r="N18" s="3"/>
      <c r="O18" s="3"/>
      <c r="P18" s="7"/>
      <c r="Q18" s="41">
        <f t="shared" si="6"/>
        <v>54617</v>
      </c>
      <c r="R18" s="55">
        <f t="shared" ref="R18:R25" si="7">B18</f>
        <v>39</v>
      </c>
      <c r="S18" s="43">
        <f>C18</f>
        <v>54617</v>
      </c>
      <c r="T18" s="42">
        <f>B18</f>
        <v>39</v>
      </c>
      <c r="U18" s="3"/>
      <c r="V18" s="3"/>
      <c r="Y18" s="56"/>
    </row>
    <row r="19" spans="2:25" x14ac:dyDescent="0.3">
      <c r="B19" s="2">
        <v>38</v>
      </c>
      <c r="C19" s="30">
        <v>53187</v>
      </c>
      <c r="D19" s="31">
        <f t="shared" si="0"/>
        <v>1020.0805523590334</v>
      </c>
      <c r="E19" s="31">
        <f t="shared" si="1"/>
        <v>29.143561643835614</v>
      </c>
      <c r="F19" s="63">
        <v>1.4E-2</v>
      </c>
      <c r="G19" s="66">
        <v>60785</v>
      </c>
      <c r="H19" s="66">
        <v>63824</v>
      </c>
      <c r="I19" s="3"/>
      <c r="J19" s="3"/>
      <c r="K19" s="3"/>
      <c r="L19" s="3"/>
      <c r="M19" s="3"/>
      <c r="N19" s="3"/>
      <c r="O19" s="3"/>
      <c r="P19" s="7"/>
      <c r="Q19" s="41">
        <f t="shared" si="6"/>
        <v>53187</v>
      </c>
      <c r="R19" s="55">
        <f t="shared" si="7"/>
        <v>38</v>
      </c>
      <c r="S19" s="6"/>
      <c r="T19" s="6"/>
      <c r="U19" s="3"/>
      <c r="V19" s="3"/>
      <c r="Y19" s="56"/>
    </row>
    <row r="20" spans="2:25" ht="15.6" x14ac:dyDescent="0.3">
      <c r="B20" s="2">
        <v>37</v>
      </c>
      <c r="C20" s="30">
        <v>51755</v>
      </c>
      <c r="D20" s="31">
        <f t="shared" si="0"/>
        <v>992.6160337552742</v>
      </c>
      <c r="E20" s="31">
        <f t="shared" si="1"/>
        <v>28.358904109589041</v>
      </c>
      <c r="F20" s="63">
        <v>1.4E-2</v>
      </c>
      <c r="G20" s="66">
        <v>59149</v>
      </c>
      <c r="H20" s="66">
        <v>62106</v>
      </c>
      <c r="I20" s="3"/>
      <c r="J20" s="3"/>
      <c r="K20" s="3"/>
      <c r="L20" s="3"/>
      <c r="M20" s="3"/>
      <c r="N20" s="7"/>
      <c r="O20" s="54" t="s">
        <v>11</v>
      </c>
      <c r="P20" s="5"/>
      <c r="Q20" s="43">
        <f t="shared" si="6"/>
        <v>51755</v>
      </c>
      <c r="R20" s="52">
        <f t="shared" si="7"/>
        <v>37</v>
      </c>
      <c r="S20" s="3"/>
      <c r="T20" s="3"/>
      <c r="U20" s="3"/>
      <c r="V20" s="3"/>
      <c r="Y20" s="56"/>
    </row>
    <row r="21" spans="2:25" x14ac:dyDescent="0.3">
      <c r="B21" s="2">
        <v>36</v>
      </c>
      <c r="C21" s="30">
        <v>50419</v>
      </c>
      <c r="D21" s="31">
        <f t="shared" si="0"/>
        <v>966.99271192942081</v>
      </c>
      <c r="E21" s="31">
        <f t="shared" si="1"/>
        <v>27.626849315068494</v>
      </c>
      <c r="F21" s="63">
        <v>1.4E-2</v>
      </c>
      <c r="G21" s="66">
        <v>57622</v>
      </c>
      <c r="H21" s="66">
        <v>60503</v>
      </c>
      <c r="I21" s="3"/>
      <c r="J21" s="3"/>
      <c r="K21" s="3"/>
      <c r="L21" s="3"/>
      <c r="M21" s="3"/>
      <c r="N21" s="3"/>
      <c r="O21" s="41">
        <f t="shared" ref="O21:O31" si="8">C21</f>
        <v>50419</v>
      </c>
      <c r="P21" s="41">
        <f t="shared" ref="P21:P31" si="9">B21</f>
        <v>36</v>
      </c>
      <c r="Q21" s="43">
        <f t="shared" si="6"/>
        <v>50419</v>
      </c>
      <c r="R21" s="52">
        <f t="shared" si="7"/>
        <v>36</v>
      </c>
      <c r="S21" s="3"/>
      <c r="T21" s="3"/>
      <c r="U21" s="3"/>
      <c r="V21" s="3"/>
      <c r="Y21" s="56"/>
    </row>
    <row r="22" spans="2:25" x14ac:dyDescent="0.3">
      <c r="B22" s="2">
        <v>35</v>
      </c>
      <c r="C22" s="30">
        <v>49130</v>
      </c>
      <c r="D22" s="31">
        <f t="shared" si="0"/>
        <v>942.27080935941694</v>
      </c>
      <c r="E22" s="31">
        <f t="shared" si="1"/>
        <v>26.920547945205481</v>
      </c>
      <c r="F22" s="63">
        <v>1.4E-2</v>
      </c>
      <c r="G22" s="66">
        <v>56149</v>
      </c>
      <c r="H22" s="66">
        <v>58956</v>
      </c>
      <c r="I22" s="6"/>
      <c r="J22" s="6"/>
      <c r="K22" s="3"/>
      <c r="L22" s="3"/>
      <c r="M22" s="3"/>
      <c r="N22" s="3"/>
      <c r="O22" s="41">
        <f t="shared" si="8"/>
        <v>49130</v>
      </c>
      <c r="P22" s="41">
        <f t="shared" si="9"/>
        <v>35</v>
      </c>
      <c r="Q22" s="74">
        <f t="shared" si="6"/>
        <v>49130</v>
      </c>
      <c r="R22" s="73">
        <f t="shared" si="7"/>
        <v>35</v>
      </c>
      <c r="S22" s="3"/>
      <c r="T22" s="3"/>
      <c r="U22" s="3"/>
      <c r="V22" s="3"/>
      <c r="Y22" s="56"/>
    </row>
    <row r="23" spans="2:25" x14ac:dyDescent="0.3">
      <c r="B23" s="2">
        <v>34</v>
      </c>
      <c r="C23" s="30">
        <v>47879</v>
      </c>
      <c r="D23" s="31">
        <f t="shared" si="0"/>
        <v>918.2777138473341</v>
      </c>
      <c r="E23" s="31">
        <f t="shared" si="1"/>
        <v>26.235068493150685</v>
      </c>
      <c r="F23" s="63">
        <v>1.4E-2</v>
      </c>
      <c r="G23" s="66">
        <v>54719</v>
      </c>
      <c r="H23" s="66">
        <v>57455</v>
      </c>
      <c r="I23" s="3"/>
      <c r="J23" s="3"/>
      <c r="K23" s="3"/>
      <c r="L23" s="3"/>
      <c r="M23" s="3"/>
      <c r="N23" s="3"/>
      <c r="O23" s="41">
        <f t="shared" si="8"/>
        <v>47879</v>
      </c>
      <c r="P23" s="41">
        <f t="shared" si="9"/>
        <v>34</v>
      </c>
      <c r="Q23" s="74">
        <f t="shared" si="6"/>
        <v>47879</v>
      </c>
      <c r="R23" s="74">
        <f t="shared" si="7"/>
        <v>34</v>
      </c>
      <c r="S23" s="3"/>
      <c r="T23" s="3"/>
      <c r="U23" s="3"/>
      <c r="V23" s="3"/>
      <c r="Y23" s="56"/>
    </row>
    <row r="24" spans="2:25" x14ac:dyDescent="0.3">
      <c r="B24" s="2">
        <v>33</v>
      </c>
      <c r="C24" s="30">
        <v>46618</v>
      </c>
      <c r="D24" s="31">
        <f t="shared" si="0"/>
        <v>894.09282700421943</v>
      </c>
      <c r="E24" s="31">
        <f t="shared" si="1"/>
        <v>25.544109589041096</v>
      </c>
      <c r="F24" s="63">
        <v>1.4E-2</v>
      </c>
      <c r="G24" s="66">
        <v>53278</v>
      </c>
      <c r="H24" s="66">
        <v>55942</v>
      </c>
      <c r="I24" s="3"/>
      <c r="J24" s="3"/>
      <c r="K24" s="3"/>
      <c r="L24" s="3"/>
      <c r="M24" s="3"/>
      <c r="N24" s="3"/>
      <c r="O24" s="42">
        <f t="shared" si="8"/>
        <v>46618</v>
      </c>
      <c r="P24" s="52">
        <f t="shared" si="9"/>
        <v>33</v>
      </c>
      <c r="Q24" s="43">
        <f t="shared" si="6"/>
        <v>46618</v>
      </c>
      <c r="R24" s="52">
        <f t="shared" si="7"/>
        <v>33</v>
      </c>
      <c r="S24" s="3"/>
      <c r="T24" s="3"/>
      <c r="U24" s="3"/>
      <c r="V24" s="3"/>
      <c r="Y24" s="56"/>
    </row>
    <row r="25" spans="2:25" x14ac:dyDescent="0.3">
      <c r="B25" s="2">
        <v>32</v>
      </c>
      <c r="C25" s="30">
        <v>45438</v>
      </c>
      <c r="D25" s="31">
        <f t="shared" si="0"/>
        <v>871.46144994246254</v>
      </c>
      <c r="E25" s="31">
        <f t="shared" si="1"/>
        <v>24.897534246575344</v>
      </c>
      <c r="F25" s="63">
        <v>1.4E-2</v>
      </c>
      <c r="G25" s="66">
        <v>51929</v>
      </c>
      <c r="H25" s="66">
        <v>54526</v>
      </c>
      <c r="I25" s="3"/>
      <c r="J25" s="3"/>
      <c r="K25" s="3"/>
      <c r="L25" s="3"/>
      <c r="M25" s="3"/>
      <c r="N25" s="3"/>
      <c r="O25" s="42">
        <f t="shared" si="8"/>
        <v>45438</v>
      </c>
      <c r="P25" s="44">
        <f t="shared" si="9"/>
        <v>32</v>
      </c>
      <c r="Q25" s="43">
        <f t="shared" si="6"/>
        <v>45438</v>
      </c>
      <c r="R25" s="42">
        <f t="shared" si="7"/>
        <v>32</v>
      </c>
      <c r="S25" s="3"/>
      <c r="T25" s="3"/>
      <c r="U25" s="3"/>
      <c r="V25" s="3"/>
      <c r="Y25" s="56"/>
    </row>
    <row r="26" spans="2:25" ht="15.6" x14ac:dyDescent="0.3">
      <c r="B26" s="2">
        <v>31</v>
      </c>
      <c r="C26" s="30">
        <v>44288</v>
      </c>
      <c r="D26" s="31">
        <f t="shared" si="0"/>
        <v>849.40544687380134</v>
      </c>
      <c r="E26" s="31">
        <f t="shared" si="1"/>
        <v>24.267397260273974</v>
      </c>
      <c r="F26" s="63">
        <v>1.4E-2</v>
      </c>
      <c r="G26" s="66">
        <v>50615</v>
      </c>
      <c r="H26" s="66">
        <v>53146</v>
      </c>
      <c r="I26" s="3"/>
      <c r="J26" s="3"/>
      <c r="K26" s="3"/>
      <c r="L26" s="7"/>
      <c r="M26" s="54" t="s">
        <v>12</v>
      </c>
      <c r="N26" s="33"/>
      <c r="O26" s="69">
        <f t="shared" si="8"/>
        <v>44288</v>
      </c>
      <c r="P26" s="70">
        <f>B26</f>
        <v>31</v>
      </c>
      <c r="Q26" s="43">
        <f>C26</f>
        <v>44288</v>
      </c>
      <c r="R26" s="52">
        <f>B26</f>
        <v>31</v>
      </c>
      <c r="S26" s="3"/>
      <c r="T26" s="3"/>
      <c r="U26" s="3"/>
      <c r="V26" s="3"/>
      <c r="Y26" s="56"/>
    </row>
    <row r="27" spans="2:25" x14ac:dyDescent="0.3">
      <c r="B27" s="2">
        <v>30</v>
      </c>
      <c r="C27" s="30">
        <v>43176</v>
      </c>
      <c r="D27" s="31">
        <f t="shared" si="0"/>
        <v>828.07825086306093</v>
      </c>
      <c r="E27" s="31">
        <f t="shared" si="1"/>
        <v>23.658082191780821</v>
      </c>
      <c r="F27" s="63">
        <v>1.4E-2</v>
      </c>
      <c r="G27" s="66">
        <v>49344</v>
      </c>
      <c r="H27" s="66">
        <v>51811</v>
      </c>
      <c r="I27" s="3"/>
      <c r="J27" s="3"/>
      <c r="K27" s="3"/>
      <c r="L27" s="7"/>
      <c r="M27" s="41">
        <f t="shared" ref="M27:M29" si="10">C27</f>
        <v>43176</v>
      </c>
      <c r="N27" s="41">
        <f t="shared" ref="N27:N28" si="11">B27</f>
        <v>30</v>
      </c>
      <c r="O27" s="69">
        <f t="shared" si="8"/>
        <v>43176</v>
      </c>
      <c r="P27" s="69">
        <f t="shared" si="9"/>
        <v>30</v>
      </c>
      <c r="Q27" s="6"/>
      <c r="R27" s="6"/>
      <c r="S27" s="3"/>
      <c r="T27" s="3"/>
      <c r="U27" s="3"/>
      <c r="V27" s="3"/>
      <c r="Y27" s="56"/>
    </row>
    <row r="28" spans="2:25" x14ac:dyDescent="0.3">
      <c r="B28" s="2">
        <v>29</v>
      </c>
      <c r="C28" s="30">
        <v>42091</v>
      </c>
      <c r="D28" s="31">
        <f t="shared" si="0"/>
        <v>807.26889144610664</v>
      </c>
      <c r="E28" s="31">
        <f t="shared" si="1"/>
        <v>23.063561643835616</v>
      </c>
      <c r="F28" s="63">
        <v>1.4E-2</v>
      </c>
      <c r="G28" s="66">
        <v>48104</v>
      </c>
      <c r="H28" s="66">
        <v>50509</v>
      </c>
      <c r="I28" s="3"/>
      <c r="J28" s="3"/>
      <c r="K28" s="3"/>
      <c r="L28" s="7"/>
      <c r="M28" s="41">
        <f t="shared" si="10"/>
        <v>42091</v>
      </c>
      <c r="N28" s="41">
        <f t="shared" si="11"/>
        <v>29</v>
      </c>
      <c r="O28" s="43">
        <f t="shared" si="8"/>
        <v>42091</v>
      </c>
      <c r="P28" s="52">
        <f t="shared" si="9"/>
        <v>29</v>
      </c>
      <c r="Q28" s="3"/>
      <c r="R28" s="3"/>
      <c r="S28" s="3"/>
      <c r="T28" s="3"/>
      <c r="U28" s="3"/>
      <c r="V28" s="3"/>
      <c r="Y28" s="56"/>
    </row>
    <row r="29" spans="2:25" x14ac:dyDescent="0.3">
      <c r="B29" s="2">
        <v>28</v>
      </c>
      <c r="C29" s="30">
        <v>41040</v>
      </c>
      <c r="D29" s="31">
        <f t="shared" si="0"/>
        <v>787.11162255466047</v>
      </c>
      <c r="E29" s="31">
        <f t="shared" si="1"/>
        <v>22.487671232876714</v>
      </c>
      <c r="F29" s="63">
        <v>1.4E-2</v>
      </c>
      <c r="G29" s="66">
        <v>46903</v>
      </c>
      <c r="H29" s="66">
        <v>49248</v>
      </c>
      <c r="I29" s="3"/>
      <c r="J29" s="3"/>
      <c r="K29" s="3"/>
      <c r="L29" s="7"/>
      <c r="M29" s="41">
        <f t="shared" si="10"/>
        <v>41040</v>
      </c>
      <c r="N29" s="41">
        <f>B29</f>
        <v>28</v>
      </c>
      <c r="O29" s="46">
        <f t="shared" si="8"/>
        <v>41040</v>
      </c>
      <c r="P29" s="44">
        <f t="shared" si="9"/>
        <v>28</v>
      </c>
      <c r="Q29" s="6"/>
      <c r="R29" s="6"/>
      <c r="S29" s="3"/>
      <c r="T29" s="3"/>
      <c r="U29" s="3"/>
      <c r="V29" s="3"/>
      <c r="Y29" s="56"/>
    </row>
    <row r="30" spans="2:25" x14ac:dyDescent="0.3">
      <c r="B30" s="2">
        <v>27</v>
      </c>
      <c r="C30" s="30">
        <v>40015</v>
      </c>
      <c r="D30" s="31">
        <f t="shared" si="0"/>
        <v>767.45301112389723</v>
      </c>
      <c r="E30" s="31">
        <f t="shared" si="1"/>
        <v>21.926027397260274</v>
      </c>
      <c r="F30" s="63">
        <v>1.4E-2</v>
      </c>
      <c r="G30" s="66">
        <v>45731</v>
      </c>
      <c r="H30" s="66">
        <v>48018</v>
      </c>
      <c r="I30" s="3"/>
      <c r="J30" s="3"/>
      <c r="K30" s="3"/>
      <c r="L30" s="7"/>
      <c r="M30" s="42">
        <f t="shared" ref="M30:M37" si="12">C30</f>
        <v>40015</v>
      </c>
      <c r="N30" s="42">
        <f t="shared" ref="N30:N37" si="13">B30</f>
        <v>27</v>
      </c>
      <c r="O30" s="46">
        <f t="shared" si="8"/>
        <v>40015</v>
      </c>
      <c r="P30" s="44">
        <f t="shared" si="9"/>
        <v>27</v>
      </c>
      <c r="Q30" s="3"/>
      <c r="R30" s="3"/>
      <c r="S30" s="3"/>
      <c r="T30" s="3"/>
      <c r="U30" s="3"/>
      <c r="V30" s="3"/>
      <c r="Y30" s="56"/>
    </row>
    <row r="31" spans="2:25" x14ac:dyDescent="0.3">
      <c r="B31" s="2">
        <v>26</v>
      </c>
      <c r="C31" s="30">
        <v>39022</v>
      </c>
      <c r="D31" s="31">
        <f t="shared" si="0"/>
        <v>748.40813195243572</v>
      </c>
      <c r="E31" s="31">
        <f t="shared" si="1"/>
        <v>21.381917808219178</v>
      </c>
      <c r="F31" s="63">
        <v>1.4E-2</v>
      </c>
      <c r="G31" s="66">
        <v>44597</v>
      </c>
      <c r="H31" s="66">
        <v>46826</v>
      </c>
      <c r="I31" s="3"/>
      <c r="J31" s="3"/>
      <c r="K31" s="3"/>
      <c r="L31" s="7"/>
      <c r="M31" s="42">
        <f t="shared" si="12"/>
        <v>39022</v>
      </c>
      <c r="N31" s="42">
        <f t="shared" si="13"/>
        <v>26</v>
      </c>
      <c r="O31" s="47">
        <f t="shared" si="8"/>
        <v>39022</v>
      </c>
      <c r="P31" s="45">
        <f t="shared" si="9"/>
        <v>26</v>
      </c>
      <c r="Q31" s="3"/>
      <c r="R31" s="3"/>
      <c r="S31" s="3"/>
      <c r="T31" s="3"/>
      <c r="U31" s="3"/>
      <c r="V31" s="3"/>
      <c r="Y31" s="56"/>
    </row>
    <row r="32" spans="2:25" x14ac:dyDescent="0.3">
      <c r="B32" s="2">
        <v>25</v>
      </c>
      <c r="C32" s="30">
        <v>38419</v>
      </c>
      <c r="D32" s="31">
        <f t="shared" si="0"/>
        <v>736.84311469121599</v>
      </c>
      <c r="E32" s="31">
        <f t="shared" si="1"/>
        <v>21.051506849315068</v>
      </c>
      <c r="F32" s="63">
        <v>1.4E-2</v>
      </c>
      <c r="G32" s="66">
        <v>43907</v>
      </c>
      <c r="H32" s="66">
        <v>46103</v>
      </c>
      <c r="I32" s="3"/>
      <c r="J32" s="3"/>
      <c r="K32" s="3"/>
      <c r="L32" s="7"/>
      <c r="M32" s="42">
        <f t="shared" si="12"/>
        <v>38419</v>
      </c>
      <c r="N32" s="42">
        <f t="shared" si="13"/>
        <v>25</v>
      </c>
      <c r="O32" s="47">
        <f>C32</f>
        <v>38419</v>
      </c>
      <c r="P32" s="45">
        <f>B32</f>
        <v>25</v>
      </c>
      <c r="Q32" s="3"/>
      <c r="R32" s="3"/>
      <c r="S32" s="3"/>
      <c r="T32" s="3"/>
      <c r="U32" s="3"/>
      <c r="V32" s="3"/>
      <c r="Y32" s="56"/>
    </row>
    <row r="33" spans="2:25" x14ac:dyDescent="0.3">
      <c r="B33" s="2">
        <v>24</v>
      </c>
      <c r="C33" s="30">
        <v>37472</v>
      </c>
      <c r="D33" s="31">
        <f t="shared" si="0"/>
        <v>718.68047564250094</v>
      </c>
      <c r="E33" s="31">
        <f t="shared" si="1"/>
        <v>20.532602739726027</v>
      </c>
      <c r="F33" s="63">
        <v>1.4E-2</v>
      </c>
      <c r="G33" s="66">
        <v>42825</v>
      </c>
      <c r="H33" s="66">
        <v>44966</v>
      </c>
      <c r="I33" s="3"/>
      <c r="J33" s="3"/>
      <c r="K33" s="3"/>
      <c r="L33" s="7"/>
      <c r="M33" s="42">
        <f t="shared" si="12"/>
        <v>37472</v>
      </c>
      <c r="N33" s="67">
        <f t="shared" si="13"/>
        <v>24</v>
      </c>
      <c r="O33" s="48"/>
      <c r="Q33" s="3"/>
      <c r="R33" s="3"/>
      <c r="S33" s="3"/>
      <c r="T33" s="3"/>
      <c r="U33" s="3"/>
      <c r="V33" s="3"/>
      <c r="Y33" s="56"/>
    </row>
    <row r="34" spans="2:25" x14ac:dyDescent="0.3">
      <c r="B34" s="2">
        <v>23</v>
      </c>
      <c r="C34" s="30">
        <v>36553</v>
      </c>
      <c r="D34" s="31">
        <f t="shared" si="0"/>
        <v>701.05485232067508</v>
      </c>
      <c r="E34" s="31">
        <f t="shared" si="1"/>
        <v>20.02904109589041</v>
      </c>
      <c r="F34" s="63">
        <v>1.4E-2</v>
      </c>
      <c r="G34" s="66">
        <v>41775</v>
      </c>
      <c r="H34" s="66">
        <v>43864</v>
      </c>
      <c r="I34" s="3"/>
      <c r="J34" s="3"/>
      <c r="K34" s="3"/>
      <c r="L34" s="7"/>
      <c r="M34" s="69">
        <f t="shared" si="12"/>
        <v>36553</v>
      </c>
      <c r="N34" s="69">
        <f t="shared" si="13"/>
        <v>23</v>
      </c>
      <c r="O34" s="49"/>
      <c r="P34" s="6"/>
      <c r="Q34" s="3"/>
      <c r="R34" s="3"/>
      <c r="S34" s="3"/>
      <c r="T34" s="3"/>
      <c r="U34" s="3"/>
      <c r="V34" s="3"/>
      <c r="Y34" s="56"/>
    </row>
    <row r="35" spans="2:25" ht="15.6" x14ac:dyDescent="0.3">
      <c r="B35" s="2">
        <v>22</v>
      </c>
      <c r="C35" s="30">
        <v>35726</v>
      </c>
      <c r="D35" s="31">
        <f t="shared" si="0"/>
        <v>685.19370924434213</v>
      </c>
      <c r="E35" s="31">
        <f t="shared" si="1"/>
        <v>19.575890410958905</v>
      </c>
      <c r="F35" s="63">
        <v>1.4E-2</v>
      </c>
      <c r="G35" s="66">
        <v>40830</v>
      </c>
      <c r="H35" s="66">
        <v>42871</v>
      </c>
      <c r="I35" s="3"/>
      <c r="J35" s="7"/>
      <c r="K35" s="54" t="s">
        <v>13</v>
      </c>
      <c r="L35" s="5"/>
      <c r="M35" s="42">
        <f t="shared" si="12"/>
        <v>35726</v>
      </c>
      <c r="N35" s="42">
        <f t="shared" si="13"/>
        <v>22</v>
      </c>
      <c r="O35" s="3"/>
      <c r="P35" s="3"/>
      <c r="Q35" s="3"/>
      <c r="R35" s="3"/>
      <c r="S35" s="3"/>
      <c r="T35" s="3"/>
      <c r="U35" s="3"/>
      <c r="V35" s="3"/>
      <c r="Y35" s="56"/>
    </row>
    <row r="36" spans="2:25" x14ac:dyDescent="0.3">
      <c r="B36" s="2">
        <v>21</v>
      </c>
      <c r="C36" s="30">
        <v>34866</v>
      </c>
      <c r="D36" s="31">
        <f t="shared" ref="D36:D53" si="14">C36/52.14</f>
        <v>668.69965477560413</v>
      </c>
      <c r="E36" s="31">
        <f t="shared" si="1"/>
        <v>19.104657534246577</v>
      </c>
      <c r="F36" s="63">
        <v>1.4E-2</v>
      </c>
      <c r="G36" s="66">
        <v>39847</v>
      </c>
      <c r="H36" s="66">
        <v>41839</v>
      </c>
      <c r="I36" s="3"/>
      <c r="J36" s="7"/>
      <c r="K36" s="50">
        <f t="shared" ref="K36:K44" si="15">C36</f>
        <v>34866</v>
      </c>
      <c r="L36" s="50">
        <f t="shared" ref="L36:L37" si="16">B36</f>
        <v>21</v>
      </c>
      <c r="M36" s="43">
        <f t="shared" si="12"/>
        <v>34866</v>
      </c>
      <c r="N36" s="42">
        <f t="shared" si="13"/>
        <v>21</v>
      </c>
      <c r="O36" s="3"/>
      <c r="P36" s="3"/>
      <c r="Q36" s="3"/>
      <c r="R36" s="3"/>
      <c r="S36" s="3"/>
      <c r="T36" s="3"/>
      <c r="U36" s="3"/>
      <c r="V36" s="3"/>
      <c r="Y36" s="56"/>
    </row>
    <row r="37" spans="2:25" x14ac:dyDescent="0.3">
      <c r="B37" s="2">
        <v>20</v>
      </c>
      <c r="C37" s="30">
        <v>34075</v>
      </c>
      <c r="D37" s="31">
        <f t="shared" si="14"/>
        <v>653.52896049098581</v>
      </c>
      <c r="E37" s="31">
        <f t="shared" si="1"/>
        <v>18.671232876712327</v>
      </c>
      <c r="F37" s="63">
        <v>1.4E-2</v>
      </c>
      <c r="G37" s="66">
        <v>38943</v>
      </c>
      <c r="H37" s="66">
        <v>40890</v>
      </c>
      <c r="I37" s="3"/>
      <c r="J37" s="7"/>
      <c r="K37" s="50">
        <f t="shared" si="15"/>
        <v>34075</v>
      </c>
      <c r="L37" s="50">
        <f t="shared" si="16"/>
        <v>20</v>
      </c>
      <c r="M37" s="43">
        <f t="shared" si="12"/>
        <v>34075</v>
      </c>
      <c r="N37" s="42">
        <f t="shared" si="13"/>
        <v>20</v>
      </c>
      <c r="O37" s="3"/>
      <c r="P37" s="3"/>
      <c r="Q37" s="3"/>
      <c r="R37" s="3"/>
      <c r="S37" s="3"/>
      <c r="T37" s="3"/>
      <c r="U37" s="3"/>
      <c r="V37" s="3"/>
      <c r="Y37" s="56"/>
    </row>
    <row r="38" spans="2:25" x14ac:dyDescent="0.3">
      <c r="B38" s="2">
        <v>19</v>
      </c>
      <c r="C38" s="30">
        <v>33263</v>
      </c>
      <c r="D38" s="31">
        <f t="shared" si="14"/>
        <v>637.95550441120065</v>
      </c>
      <c r="E38" s="31">
        <f t="shared" si="1"/>
        <v>18.226301369863013</v>
      </c>
      <c r="F38" s="63">
        <v>1.4E-2</v>
      </c>
      <c r="G38" s="66">
        <v>38015</v>
      </c>
      <c r="H38" s="66">
        <v>39916</v>
      </c>
      <c r="I38" s="59"/>
      <c r="J38" s="7"/>
      <c r="K38" s="50">
        <f t="shared" si="15"/>
        <v>33263</v>
      </c>
      <c r="L38" s="50">
        <f>B38</f>
        <v>19</v>
      </c>
      <c r="M38" s="43">
        <f>C38</f>
        <v>33263</v>
      </c>
      <c r="N38" s="42">
        <f>B38</f>
        <v>19</v>
      </c>
      <c r="O38" s="3"/>
      <c r="P38" s="3"/>
      <c r="Q38" s="3"/>
      <c r="R38" s="3"/>
      <c r="S38" s="3"/>
      <c r="T38" s="3"/>
      <c r="U38" s="3"/>
      <c r="V38" s="3"/>
      <c r="Y38" s="56"/>
    </row>
    <row r="39" spans="2:25" ht="15" thickBot="1" x14ac:dyDescent="0.35">
      <c r="B39" s="2">
        <v>18</v>
      </c>
      <c r="C39" s="30">
        <v>32515</v>
      </c>
      <c r="D39" s="31">
        <f t="shared" si="14"/>
        <v>623.6095128500192</v>
      </c>
      <c r="E39" s="31">
        <f t="shared" si="1"/>
        <v>17.816438356164383</v>
      </c>
      <c r="F39" s="63">
        <v>1.4E-2</v>
      </c>
      <c r="G39" s="66">
        <v>37160</v>
      </c>
      <c r="H39" s="66">
        <v>39018</v>
      </c>
      <c r="I39" s="3"/>
      <c r="J39" s="7"/>
      <c r="K39" s="51">
        <f t="shared" si="15"/>
        <v>32515</v>
      </c>
      <c r="L39" s="51">
        <f t="shared" ref="L39:L42" si="17">B39</f>
        <v>18</v>
      </c>
      <c r="M39" s="6"/>
      <c r="N39" s="6"/>
      <c r="O39" s="3"/>
      <c r="P39" s="3"/>
      <c r="Q39" s="3"/>
      <c r="R39" s="3"/>
      <c r="S39" s="3"/>
      <c r="T39" s="3"/>
      <c r="U39" s="3"/>
      <c r="V39" s="3"/>
      <c r="Y39" s="56"/>
    </row>
    <row r="40" spans="2:25" ht="15.6" x14ac:dyDescent="0.3">
      <c r="B40" s="2">
        <v>17</v>
      </c>
      <c r="C40" s="30">
        <v>31830</v>
      </c>
      <c r="D40" s="31">
        <f t="shared" si="14"/>
        <v>610.47180667433827</v>
      </c>
      <c r="E40" s="31">
        <f t="shared" si="1"/>
        <v>17.44109589041096</v>
      </c>
      <c r="F40" s="63">
        <v>1.4E-2</v>
      </c>
      <c r="G40" s="66">
        <v>36377</v>
      </c>
      <c r="H40" s="66">
        <v>38196</v>
      </c>
      <c r="I40" s="3"/>
      <c r="J40" s="7"/>
      <c r="K40" s="51">
        <f t="shared" si="15"/>
        <v>31830</v>
      </c>
      <c r="L40" s="51">
        <f t="shared" si="17"/>
        <v>17</v>
      </c>
      <c r="M40" s="3"/>
      <c r="N40" s="3"/>
      <c r="O40" s="62"/>
      <c r="P40" s="34"/>
      <c r="Q40" s="32" t="s">
        <v>14</v>
      </c>
      <c r="R40" s="32"/>
      <c r="S40" s="32"/>
      <c r="T40" s="8"/>
      <c r="U40" s="9"/>
      <c r="X40" s="56"/>
    </row>
    <row r="41" spans="2:25" x14ac:dyDescent="0.3">
      <c r="B41" s="2">
        <v>16</v>
      </c>
      <c r="C41" s="30">
        <v>31219</v>
      </c>
      <c r="D41" s="31">
        <f t="shared" si="14"/>
        <v>598.7533563482931</v>
      </c>
      <c r="E41" s="31">
        <f t="shared" si="1"/>
        <v>17.106301369863012</v>
      </c>
      <c r="F41" s="63">
        <v>1.4E-2</v>
      </c>
      <c r="G41" s="66">
        <v>35679</v>
      </c>
      <c r="H41" s="66">
        <v>37463</v>
      </c>
      <c r="I41" s="3"/>
      <c r="J41" s="7"/>
      <c r="K41" s="71">
        <f t="shared" si="15"/>
        <v>31219</v>
      </c>
      <c r="L41" s="71">
        <f t="shared" si="17"/>
        <v>16</v>
      </c>
      <c r="M41" s="3"/>
      <c r="N41" s="3"/>
      <c r="O41" s="10"/>
      <c r="P41" s="3"/>
      <c r="Q41" s="12" t="s">
        <v>15</v>
      </c>
      <c r="R41" s="12"/>
      <c r="S41" s="12" t="s">
        <v>16</v>
      </c>
      <c r="T41" s="3"/>
      <c r="U41" s="11"/>
      <c r="X41" s="56"/>
    </row>
    <row r="42" spans="2:25" ht="15.6" x14ac:dyDescent="0.3">
      <c r="B42" s="2">
        <v>15</v>
      </c>
      <c r="C42" s="30">
        <v>30606</v>
      </c>
      <c r="D42" s="31">
        <f t="shared" si="14"/>
        <v>586.99654775604142</v>
      </c>
      <c r="E42" s="31">
        <f t="shared" si="1"/>
        <v>16.770410958904108</v>
      </c>
      <c r="F42" s="63">
        <v>1.4E-2</v>
      </c>
      <c r="G42" s="66">
        <v>34978</v>
      </c>
      <c r="H42" s="66">
        <v>36727</v>
      </c>
      <c r="I42" s="54" t="s">
        <v>17</v>
      </c>
      <c r="J42" s="7"/>
      <c r="K42" s="51">
        <f t="shared" si="15"/>
        <v>30606</v>
      </c>
      <c r="L42" s="51">
        <f t="shared" si="17"/>
        <v>15</v>
      </c>
      <c r="M42" s="3"/>
      <c r="N42" s="3"/>
      <c r="O42" s="10"/>
      <c r="P42" s="3"/>
      <c r="Q42" s="25" t="s">
        <v>18</v>
      </c>
      <c r="R42" s="35"/>
      <c r="S42" s="24" t="s">
        <v>19</v>
      </c>
      <c r="T42" s="3"/>
      <c r="U42" s="11"/>
      <c r="X42" s="56"/>
    </row>
    <row r="43" spans="2:25" x14ac:dyDescent="0.3">
      <c r="B43" s="2">
        <v>14</v>
      </c>
      <c r="C43" s="30">
        <v>30345</v>
      </c>
      <c r="D43" s="31">
        <f t="shared" si="14"/>
        <v>581.9907940161105</v>
      </c>
      <c r="E43" s="31">
        <f t="shared" si="1"/>
        <v>16.627397260273973</v>
      </c>
      <c r="F43" s="63">
        <v>1.4E-2</v>
      </c>
      <c r="G43" s="66">
        <v>34680</v>
      </c>
      <c r="H43" s="66">
        <v>36414</v>
      </c>
      <c r="I43" s="41">
        <f>C43</f>
        <v>30345</v>
      </c>
      <c r="J43" s="41">
        <v>14</v>
      </c>
      <c r="K43" s="51">
        <f t="shared" si="15"/>
        <v>30345</v>
      </c>
      <c r="L43" s="51">
        <f>B43</f>
        <v>14</v>
      </c>
      <c r="M43" s="3"/>
      <c r="N43" s="3"/>
      <c r="O43" s="10"/>
      <c r="P43" s="3"/>
      <c r="Q43" s="26" t="s">
        <v>18</v>
      </c>
      <c r="R43" s="36"/>
      <c r="S43" s="13" t="s">
        <v>19</v>
      </c>
      <c r="T43" s="3"/>
      <c r="U43" s="11"/>
      <c r="W43" s="56"/>
    </row>
    <row r="44" spans="2:25" x14ac:dyDescent="0.3">
      <c r="B44" s="2">
        <v>13</v>
      </c>
      <c r="C44" s="30">
        <v>29818</v>
      </c>
      <c r="D44" s="31">
        <f t="shared" si="14"/>
        <v>571.88339087073268</v>
      </c>
      <c r="E44" s="31">
        <f t="shared" si="1"/>
        <v>16.3386301369863</v>
      </c>
      <c r="F44" s="63">
        <v>1.4E-2</v>
      </c>
      <c r="G44" s="66">
        <v>34078</v>
      </c>
      <c r="H44" s="66">
        <v>35782</v>
      </c>
      <c r="I44" s="41">
        <f>C44</f>
        <v>29818</v>
      </c>
      <c r="J44" s="41">
        <v>13</v>
      </c>
      <c r="K44" s="51">
        <f t="shared" si="15"/>
        <v>29818</v>
      </c>
      <c r="L44" s="51">
        <f>B44</f>
        <v>13</v>
      </c>
      <c r="M44" s="3"/>
      <c r="N44" s="3"/>
      <c r="O44" s="10"/>
      <c r="P44" s="3"/>
      <c r="Q44" s="26" t="s">
        <v>18</v>
      </c>
      <c r="R44" s="36"/>
      <c r="S44" s="13" t="s">
        <v>19</v>
      </c>
      <c r="T44" s="3"/>
      <c r="U44" s="11"/>
      <c r="W44" s="56"/>
    </row>
    <row r="45" spans="2:25" x14ac:dyDescent="0.3">
      <c r="B45" s="2">
        <v>12</v>
      </c>
      <c r="C45" s="30">
        <v>29254</v>
      </c>
      <c r="D45" s="31">
        <f t="shared" si="14"/>
        <v>561.06635980053704</v>
      </c>
      <c r="E45" s="31">
        <f t="shared" si="1"/>
        <v>16.029589041095893</v>
      </c>
      <c r="F45" s="63">
        <v>1.4E-2</v>
      </c>
      <c r="G45" s="66">
        <v>33433</v>
      </c>
      <c r="H45" s="66">
        <v>35105</v>
      </c>
      <c r="I45" s="42">
        <f>C45</f>
        <v>29254</v>
      </c>
      <c r="J45" s="42">
        <v>12</v>
      </c>
      <c r="K45" s="3"/>
      <c r="L45" s="3"/>
      <c r="M45" s="3"/>
      <c r="N45" s="3"/>
      <c r="O45" s="10"/>
      <c r="P45" s="3"/>
      <c r="Q45" s="27" t="s">
        <v>18</v>
      </c>
      <c r="R45" s="37"/>
      <c r="S45" s="22" t="s">
        <v>20</v>
      </c>
      <c r="T45" s="3"/>
      <c r="U45" s="11"/>
      <c r="W45" s="56"/>
    </row>
    <row r="46" spans="2:25" x14ac:dyDescent="0.3">
      <c r="B46" s="2">
        <v>11</v>
      </c>
      <c r="C46" s="30">
        <v>28787</v>
      </c>
      <c r="D46" s="31">
        <f t="shared" si="14"/>
        <v>552.10970464135016</v>
      </c>
      <c r="E46" s="31">
        <f t="shared" si="1"/>
        <v>15.773698630136986</v>
      </c>
      <c r="F46" s="63">
        <v>1.4E-2</v>
      </c>
      <c r="G46" s="66">
        <v>32899</v>
      </c>
      <c r="H46" s="66">
        <v>34544</v>
      </c>
      <c r="I46" s="42">
        <f t="shared" ref="I46:I50" si="18">C46</f>
        <v>28787</v>
      </c>
      <c r="J46" s="42">
        <v>11</v>
      </c>
      <c r="K46" s="3"/>
      <c r="L46" s="3"/>
      <c r="M46" s="3"/>
      <c r="N46" s="3"/>
      <c r="O46" s="10"/>
      <c r="P46" s="3"/>
      <c r="Q46" s="27" t="s">
        <v>18</v>
      </c>
      <c r="R46" s="37"/>
      <c r="S46" s="22" t="s">
        <v>21</v>
      </c>
      <c r="T46" s="3"/>
      <c r="U46" s="11"/>
      <c r="W46" s="56"/>
    </row>
    <row r="47" spans="2:25" x14ac:dyDescent="0.3">
      <c r="B47" s="2">
        <v>10</v>
      </c>
      <c r="C47" s="30">
        <v>28316</v>
      </c>
      <c r="D47" s="31">
        <f t="shared" si="14"/>
        <v>543.07633294975062</v>
      </c>
      <c r="E47" s="31">
        <f t="shared" si="1"/>
        <v>15.515616438356165</v>
      </c>
      <c r="F47" s="63">
        <v>1.4E-2</v>
      </c>
      <c r="G47" s="66">
        <v>32361</v>
      </c>
      <c r="H47" s="66">
        <v>33979</v>
      </c>
      <c r="I47" s="69">
        <f t="shared" si="18"/>
        <v>28316</v>
      </c>
      <c r="J47" s="69">
        <v>10</v>
      </c>
      <c r="K47" s="3"/>
      <c r="L47" s="3"/>
      <c r="M47" s="3"/>
      <c r="N47" s="3"/>
      <c r="O47" s="10"/>
      <c r="P47" s="3"/>
      <c r="Q47" s="27" t="s">
        <v>18</v>
      </c>
      <c r="R47" s="37"/>
      <c r="S47" s="22" t="s">
        <v>21</v>
      </c>
      <c r="T47" s="3"/>
      <c r="U47" s="11"/>
      <c r="W47" s="56"/>
    </row>
    <row r="48" spans="2:25" x14ac:dyDescent="0.3">
      <c r="B48" s="2">
        <v>9</v>
      </c>
      <c r="C48" s="30">
        <v>27930</v>
      </c>
      <c r="D48" s="31">
        <f t="shared" si="14"/>
        <v>535.67318757192174</v>
      </c>
      <c r="E48" s="31">
        <f t="shared" si="1"/>
        <v>15.304109589041095</v>
      </c>
      <c r="F48" s="63">
        <v>1.4E-2</v>
      </c>
      <c r="G48" s="66">
        <v>31920</v>
      </c>
      <c r="H48" s="66">
        <v>33516</v>
      </c>
      <c r="I48" s="42">
        <f t="shared" si="18"/>
        <v>27930</v>
      </c>
      <c r="J48" s="42">
        <v>9</v>
      </c>
      <c r="K48" s="3"/>
      <c r="L48" s="3"/>
      <c r="M48" s="3"/>
      <c r="N48" s="3"/>
      <c r="O48" s="10"/>
      <c r="P48" s="3"/>
      <c r="Q48" s="27" t="s">
        <v>18</v>
      </c>
      <c r="R48" s="37"/>
      <c r="S48" s="22" t="s">
        <v>21</v>
      </c>
      <c r="T48" s="3"/>
      <c r="U48" s="11"/>
      <c r="W48" s="56"/>
    </row>
    <row r="49" spans="2:23" x14ac:dyDescent="0.3">
      <c r="B49" s="2">
        <v>8</v>
      </c>
      <c r="C49" s="30">
        <v>27651</v>
      </c>
      <c r="D49" s="31">
        <f t="shared" si="14"/>
        <v>530.32220943613345</v>
      </c>
      <c r="E49" s="31">
        <f t="shared" si="1"/>
        <v>15.15123287671233</v>
      </c>
      <c r="F49" s="63">
        <v>1.4E-2</v>
      </c>
      <c r="G49" s="66">
        <v>31601</v>
      </c>
      <c r="H49" s="66">
        <v>33181</v>
      </c>
      <c r="I49" s="42">
        <f t="shared" si="18"/>
        <v>27651</v>
      </c>
      <c r="J49" s="42">
        <v>8</v>
      </c>
      <c r="K49" s="3"/>
      <c r="L49" s="3"/>
      <c r="M49" s="3"/>
      <c r="N49" s="3"/>
      <c r="O49" s="10"/>
      <c r="P49" s="3"/>
      <c r="Q49" s="28" t="s">
        <v>18</v>
      </c>
      <c r="R49" s="38"/>
      <c r="S49" s="23" t="s">
        <v>21</v>
      </c>
      <c r="T49" s="3"/>
      <c r="U49" s="60"/>
      <c r="W49" s="56"/>
    </row>
    <row r="50" spans="2:23" x14ac:dyDescent="0.3">
      <c r="B50" s="2">
        <v>7</v>
      </c>
      <c r="C50" s="30">
        <v>27340</v>
      </c>
      <c r="D50" s="31">
        <f t="shared" si="14"/>
        <v>524.3574990410433</v>
      </c>
      <c r="E50" s="31">
        <f>C50*7/365/35</f>
        <v>14.980821917808219</v>
      </c>
      <c r="F50" s="63">
        <v>1.4E-2</v>
      </c>
      <c r="G50" s="66">
        <v>31246</v>
      </c>
      <c r="H50" s="66">
        <v>32808</v>
      </c>
      <c r="I50" s="42">
        <f t="shared" si="18"/>
        <v>27340</v>
      </c>
      <c r="J50" s="42">
        <v>7</v>
      </c>
      <c r="K50" s="3"/>
      <c r="L50" s="3"/>
      <c r="M50" s="3"/>
      <c r="N50" s="11"/>
      <c r="O50" s="3"/>
      <c r="P50" s="3"/>
      <c r="Q50" s="3"/>
      <c r="R50" s="3"/>
      <c r="S50" s="3"/>
      <c r="T50" s="3"/>
      <c r="U50" s="11"/>
      <c r="W50" s="56"/>
    </row>
    <row r="51" spans="2:23" x14ac:dyDescent="0.3">
      <c r="B51" s="2">
        <v>6</v>
      </c>
      <c r="C51" s="30">
        <v>0</v>
      </c>
      <c r="D51" s="31">
        <f t="shared" si="14"/>
        <v>0</v>
      </c>
      <c r="E51" s="31">
        <f t="shared" ref="E51:E56" si="19">D51/35</f>
        <v>0</v>
      </c>
      <c r="F51" s="31"/>
      <c r="G51" s="30"/>
      <c r="H51" s="30"/>
      <c r="I51" s="3"/>
      <c r="J51" s="3"/>
      <c r="K51" s="3"/>
      <c r="L51" s="3"/>
      <c r="M51" s="3"/>
      <c r="N51" s="11"/>
      <c r="O51" s="3"/>
      <c r="P51" s="3"/>
      <c r="Q51" s="72" t="s">
        <v>22</v>
      </c>
      <c r="R51" s="3"/>
      <c r="S51" s="3" t="s">
        <v>23</v>
      </c>
      <c r="T51" s="3"/>
      <c r="U51" s="11"/>
    </row>
    <row r="52" spans="2:23" ht="15" thickBot="1" x14ac:dyDescent="0.35">
      <c r="B52" s="2">
        <v>5</v>
      </c>
      <c r="C52" s="30">
        <v>0</v>
      </c>
      <c r="D52" s="31">
        <f t="shared" si="14"/>
        <v>0</v>
      </c>
      <c r="E52" s="31">
        <f t="shared" si="19"/>
        <v>0</v>
      </c>
      <c r="F52" s="31"/>
      <c r="G52" s="30"/>
      <c r="H52" s="30"/>
      <c r="I52" s="3"/>
      <c r="J52" s="3"/>
      <c r="K52" s="3"/>
      <c r="L52" s="3"/>
      <c r="M52" s="3"/>
      <c r="N52" s="3"/>
      <c r="O52" s="14"/>
      <c r="P52" s="15"/>
      <c r="Q52" s="75" t="s">
        <v>22</v>
      </c>
      <c r="R52" s="61"/>
      <c r="S52" s="61" t="s">
        <v>24</v>
      </c>
      <c r="T52" s="15"/>
      <c r="U52" s="16"/>
      <c r="V52" s="6"/>
    </row>
    <row r="53" spans="2:23" x14ac:dyDescent="0.3">
      <c r="B53" s="2">
        <v>4</v>
      </c>
      <c r="C53" s="30">
        <v>0</v>
      </c>
      <c r="D53" s="31">
        <f t="shared" si="14"/>
        <v>0</v>
      </c>
      <c r="E53" s="31">
        <f t="shared" si="19"/>
        <v>0</v>
      </c>
      <c r="F53" s="31"/>
      <c r="G53" s="30"/>
      <c r="H53" s="30"/>
      <c r="I53" s="68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2:23" x14ac:dyDescent="0.3">
      <c r="B54" s="2">
        <v>3</v>
      </c>
      <c r="C54" s="30">
        <v>0</v>
      </c>
      <c r="D54" s="31">
        <f t="shared" ref="D54" si="20">C54/52.14</f>
        <v>0</v>
      </c>
      <c r="E54" s="31">
        <f t="shared" ref="E54" si="21">D54/35</f>
        <v>0</v>
      </c>
      <c r="F54" s="31"/>
      <c r="G54" s="30"/>
      <c r="H54" s="30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2:23" ht="15" customHeight="1" x14ac:dyDescent="0.3">
      <c r="B55" s="2">
        <v>2</v>
      </c>
      <c r="C55" s="30">
        <v>0</v>
      </c>
      <c r="D55" s="31">
        <v>0</v>
      </c>
      <c r="E55" s="31">
        <f t="shared" si="19"/>
        <v>0</v>
      </c>
      <c r="F55" s="31"/>
      <c r="G55" s="30"/>
      <c r="H55" s="30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2:23" x14ac:dyDescent="0.3">
      <c r="B56" s="2">
        <v>1</v>
      </c>
      <c r="C56" s="30">
        <v>0</v>
      </c>
      <c r="D56" s="31">
        <v>0</v>
      </c>
      <c r="E56" s="31">
        <f t="shared" si="19"/>
        <v>0</v>
      </c>
      <c r="F56" s="31"/>
      <c r="G56" s="30"/>
      <c r="H56" s="30"/>
      <c r="I56" s="3"/>
      <c r="J56" s="3"/>
      <c r="K56" s="3"/>
      <c r="L56" s="3"/>
      <c r="M56" s="3"/>
      <c r="N56" s="3"/>
      <c r="V56" s="3"/>
    </row>
  </sheetData>
  <printOptions horizontalCentered="1" gridLines="1"/>
  <pageMargins left="0.23622047244094491" right="0.23622047244094491" top="0.74803149606299213" bottom="0.39370078740157483" header="0.31496062992125984" footer="0.39370078740157483"/>
  <pageSetup paperSize="9" scale="55" orientation="landscape" r:id="rId1"/>
  <headerFooter>
    <oddFooter>&amp;L&amp;Z&amp;F
&amp;D &amp;T
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C4851-818B-447E-9065-62D59D85DB65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C16A6-3F99-49EC-A3E3-B084A883740E}">
  <dimension ref="A1:G47"/>
  <sheetViews>
    <sheetView topLeftCell="A11" workbookViewId="0">
      <selection activeCell="F1" sqref="F1:G47"/>
    </sheetView>
  </sheetViews>
  <sheetFormatPr defaultRowHeight="14.4" x14ac:dyDescent="0.3"/>
  <sheetData>
    <row r="1" spans="1:7" x14ac:dyDescent="0.3">
      <c r="A1">
        <v>80279</v>
      </c>
      <c r="F1">
        <v>91747</v>
      </c>
      <c r="G1">
        <v>96335</v>
      </c>
    </row>
    <row r="2" spans="1:7" x14ac:dyDescent="0.3">
      <c r="A2">
        <v>78072</v>
      </c>
      <c r="F2">
        <v>89225</v>
      </c>
      <c r="G2">
        <v>93686</v>
      </c>
    </row>
    <row r="3" spans="1:7" x14ac:dyDescent="0.3">
      <c r="A3">
        <v>75931</v>
      </c>
      <c r="F3">
        <v>86778</v>
      </c>
      <c r="G3">
        <v>91117</v>
      </c>
    </row>
    <row r="4" spans="1:7" x14ac:dyDescent="0.3">
      <c r="A4">
        <v>73853</v>
      </c>
      <c r="F4">
        <v>84403</v>
      </c>
      <c r="G4">
        <v>88624</v>
      </c>
    </row>
    <row r="5" spans="1:7" x14ac:dyDescent="0.3">
      <c r="A5">
        <v>71834</v>
      </c>
      <c r="F5">
        <v>82096</v>
      </c>
      <c r="G5">
        <v>86201</v>
      </c>
    </row>
    <row r="6" spans="1:7" x14ac:dyDescent="0.3">
      <c r="A6">
        <v>69874</v>
      </c>
      <c r="F6">
        <v>79856</v>
      </c>
      <c r="G6">
        <v>83849</v>
      </c>
    </row>
    <row r="7" spans="1:7" x14ac:dyDescent="0.3">
      <c r="A7">
        <v>67971</v>
      </c>
      <c r="F7">
        <v>77681</v>
      </c>
      <c r="G7">
        <v>81565</v>
      </c>
    </row>
    <row r="8" spans="1:7" x14ac:dyDescent="0.3">
      <c r="A8">
        <v>66126</v>
      </c>
      <c r="F8">
        <v>75573</v>
      </c>
      <c r="G8">
        <v>79351</v>
      </c>
    </row>
    <row r="9" spans="1:7" x14ac:dyDescent="0.3">
      <c r="A9">
        <v>64331</v>
      </c>
      <c r="F9">
        <v>73521</v>
      </c>
      <c r="G9">
        <v>77197</v>
      </c>
    </row>
    <row r="10" spans="1:7" x14ac:dyDescent="0.3">
      <c r="A10">
        <v>62591</v>
      </c>
      <c r="F10">
        <v>71533</v>
      </c>
      <c r="G10">
        <v>75109</v>
      </c>
    </row>
    <row r="11" spans="1:7" x14ac:dyDescent="0.3">
      <c r="A11">
        <v>60901</v>
      </c>
      <c r="F11">
        <v>69601</v>
      </c>
      <c r="G11">
        <v>73081</v>
      </c>
    </row>
    <row r="12" spans="1:7" x14ac:dyDescent="0.3">
      <c r="A12">
        <v>59258</v>
      </c>
      <c r="F12">
        <v>67723</v>
      </c>
      <c r="G12">
        <v>71110</v>
      </c>
    </row>
    <row r="13" spans="1:7" x14ac:dyDescent="0.3">
      <c r="A13">
        <v>57666</v>
      </c>
      <c r="F13">
        <v>65904</v>
      </c>
      <c r="G13">
        <v>69199</v>
      </c>
    </row>
    <row r="14" spans="1:7" x14ac:dyDescent="0.3">
      <c r="A14">
        <v>56119</v>
      </c>
      <c r="F14">
        <v>64136</v>
      </c>
      <c r="G14">
        <v>67343</v>
      </c>
    </row>
    <row r="15" spans="1:7" x14ac:dyDescent="0.3">
      <c r="A15">
        <v>54617</v>
      </c>
      <c r="F15">
        <v>62419</v>
      </c>
      <c r="G15">
        <v>65540</v>
      </c>
    </row>
    <row r="16" spans="1:7" x14ac:dyDescent="0.3">
      <c r="A16">
        <v>53187</v>
      </c>
      <c r="F16">
        <v>60785</v>
      </c>
      <c r="G16">
        <v>63824</v>
      </c>
    </row>
    <row r="17" spans="1:7" x14ac:dyDescent="0.3">
      <c r="A17">
        <v>51755</v>
      </c>
      <c r="F17">
        <v>59149</v>
      </c>
      <c r="G17">
        <v>62106</v>
      </c>
    </row>
    <row r="18" spans="1:7" x14ac:dyDescent="0.3">
      <c r="A18">
        <v>50419</v>
      </c>
      <c r="F18">
        <v>57622</v>
      </c>
      <c r="G18">
        <v>60503</v>
      </c>
    </row>
    <row r="19" spans="1:7" x14ac:dyDescent="0.3">
      <c r="A19">
        <v>49130</v>
      </c>
      <c r="F19">
        <v>56149</v>
      </c>
      <c r="G19">
        <v>58956</v>
      </c>
    </row>
    <row r="20" spans="1:7" x14ac:dyDescent="0.3">
      <c r="A20">
        <v>47879</v>
      </c>
      <c r="F20">
        <v>54719</v>
      </c>
      <c r="G20">
        <v>57455</v>
      </c>
    </row>
    <row r="21" spans="1:7" x14ac:dyDescent="0.3">
      <c r="A21">
        <v>46618</v>
      </c>
      <c r="F21">
        <v>53278</v>
      </c>
      <c r="G21">
        <v>55942</v>
      </c>
    </row>
    <row r="22" spans="1:7" x14ac:dyDescent="0.3">
      <c r="A22">
        <v>45438</v>
      </c>
      <c r="F22">
        <v>51929</v>
      </c>
      <c r="G22">
        <v>54526</v>
      </c>
    </row>
    <row r="23" spans="1:7" x14ac:dyDescent="0.3">
      <c r="A23">
        <v>44288</v>
      </c>
      <c r="F23">
        <v>50615</v>
      </c>
      <c r="G23">
        <v>53146</v>
      </c>
    </row>
    <row r="24" spans="1:7" x14ac:dyDescent="0.3">
      <c r="A24">
        <v>43176</v>
      </c>
      <c r="F24">
        <v>49344</v>
      </c>
      <c r="G24">
        <v>51811</v>
      </c>
    </row>
    <row r="25" spans="1:7" x14ac:dyDescent="0.3">
      <c r="A25">
        <v>42091</v>
      </c>
      <c r="F25">
        <v>48104</v>
      </c>
      <c r="G25">
        <v>50509</v>
      </c>
    </row>
    <row r="26" spans="1:7" x14ac:dyDescent="0.3">
      <c r="A26">
        <v>41040</v>
      </c>
      <c r="F26">
        <v>46903</v>
      </c>
      <c r="G26">
        <v>49248</v>
      </c>
    </row>
    <row r="27" spans="1:7" x14ac:dyDescent="0.3">
      <c r="A27">
        <v>40015</v>
      </c>
      <c r="F27">
        <v>45731</v>
      </c>
      <c r="G27">
        <v>48018</v>
      </c>
    </row>
    <row r="28" spans="1:7" x14ac:dyDescent="0.3">
      <c r="A28">
        <v>39022</v>
      </c>
      <c r="F28">
        <v>44597</v>
      </c>
      <c r="G28">
        <v>46826</v>
      </c>
    </row>
    <row r="29" spans="1:7" x14ac:dyDescent="0.3">
      <c r="A29">
        <v>38419</v>
      </c>
      <c r="F29">
        <v>43907</v>
      </c>
      <c r="G29">
        <v>46103</v>
      </c>
    </row>
    <row r="30" spans="1:7" x14ac:dyDescent="0.3">
      <c r="A30">
        <v>37472</v>
      </c>
      <c r="F30">
        <v>42825</v>
      </c>
      <c r="G30">
        <v>44966</v>
      </c>
    </row>
    <row r="31" spans="1:7" x14ac:dyDescent="0.3">
      <c r="A31">
        <v>36553</v>
      </c>
      <c r="F31">
        <v>41775</v>
      </c>
      <c r="G31">
        <v>43864</v>
      </c>
    </row>
    <row r="32" spans="1:7" x14ac:dyDescent="0.3">
      <c r="A32">
        <v>35726</v>
      </c>
      <c r="F32">
        <v>40830</v>
      </c>
      <c r="G32">
        <v>42871</v>
      </c>
    </row>
    <row r="33" spans="1:7" x14ac:dyDescent="0.3">
      <c r="A33">
        <v>34866</v>
      </c>
      <c r="F33">
        <v>39847</v>
      </c>
      <c r="G33">
        <v>41839</v>
      </c>
    </row>
    <row r="34" spans="1:7" x14ac:dyDescent="0.3">
      <c r="A34">
        <v>34075</v>
      </c>
      <c r="F34">
        <v>38943</v>
      </c>
      <c r="G34">
        <v>40890</v>
      </c>
    </row>
    <row r="35" spans="1:7" x14ac:dyDescent="0.3">
      <c r="A35">
        <v>33263</v>
      </c>
      <c r="F35">
        <v>38015</v>
      </c>
      <c r="G35">
        <v>39916</v>
      </c>
    </row>
    <row r="36" spans="1:7" x14ac:dyDescent="0.3">
      <c r="A36">
        <v>32515</v>
      </c>
      <c r="F36">
        <v>37160</v>
      </c>
      <c r="G36">
        <v>39018</v>
      </c>
    </row>
    <row r="37" spans="1:7" x14ac:dyDescent="0.3">
      <c r="A37">
        <v>31830</v>
      </c>
      <c r="F37">
        <v>36377</v>
      </c>
      <c r="G37">
        <v>38196</v>
      </c>
    </row>
    <row r="38" spans="1:7" x14ac:dyDescent="0.3">
      <c r="A38">
        <v>31219</v>
      </c>
      <c r="F38">
        <v>35679</v>
      </c>
      <c r="G38">
        <v>37463</v>
      </c>
    </row>
    <row r="39" spans="1:7" x14ac:dyDescent="0.3">
      <c r="A39">
        <v>30606</v>
      </c>
      <c r="F39">
        <v>34978</v>
      </c>
      <c r="G39">
        <v>36727</v>
      </c>
    </row>
    <row r="40" spans="1:7" x14ac:dyDescent="0.3">
      <c r="A40">
        <v>30345</v>
      </c>
      <c r="F40">
        <v>34680</v>
      </c>
      <c r="G40">
        <v>36414</v>
      </c>
    </row>
    <row r="41" spans="1:7" x14ac:dyDescent="0.3">
      <c r="A41">
        <v>29818</v>
      </c>
      <c r="F41">
        <v>34078</v>
      </c>
      <c r="G41">
        <v>35782</v>
      </c>
    </row>
    <row r="42" spans="1:7" x14ac:dyDescent="0.3">
      <c r="A42">
        <v>29254</v>
      </c>
      <c r="F42">
        <v>33433</v>
      </c>
      <c r="G42">
        <v>35105</v>
      </c>
    </row>
    <row r="43" spans="1:7" x14ac:dyDescent="0.3">
      <c r="A43">
        <v>28787</v>
      </c>
      <c r="F43">
        <v>32899</v>
      </c>
      <c r="G43">
        <v>34544</v>
      </c>
    </row>
    <row r="44" spans="1:7" x14ac:dyDescent="0.3">
      <c r="A44">
        <v>28316</v>
      </c>
      <c r="F44">
        <v>32361</v>
      </c>
      <c r="G44">
        <v>33979</v>
      </c>
    </row>
    <row r="45" spans="1:7" x14ac:dyDescent="0.3">
      <c r="A45">
        <v>27930</v>
      </c>
      <c r="F45">
        <v>31920</v>
      </c>
      <c r="G45">
        <v>33516</v>
      </c>
    </row>
    <row r="46" spans="1:7" x14ac:dyDescent="0.3">
      <c r="A46">
        <v>27651</v>
      </c>
      <c r="F46">
        <v>31601</v>
      </c>
      <c r="G46">
        <v>33181</v>
      </c>
    </row>
    <row r="47" spans="1:7" x14ac:dyDescent="0.3">
      <c r="A47">
        <v>27340</v>
      </c>
      <c r="F47">
        <v>31246</v>
      </c>
      <c r="G47">
        <v>32808</v>
      </c>
    </row>
  </sheetData>
  <sortState xmlns:xlrd2="http://schemas.microsoft.com/office/spreadsheetml/2017/richdata2" ref="F1:G47">
    <sortCondition descending="1" ref="F1:F47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dd5aa3a-744d-45b4-9884-34f5ed541ac2">
      <Terms xmlns="http://schemas.microsoft.com/office/infopath/2007/PartnerControls"/>
    </lcf76f155ced4ddcb4097134ff3c332f>
    <TaxCatchAll xmlns="d5efd484-15aa-41a0-83f6-0646502cb6d6" xsi:nil="true"/>
    <SharedWithUsers xmlns="6b480e0f-74ba-4ca4-a01c-57ee14211714">
      <UserInfo>
        <DisplayName>Louise Lester</DisplayName>
        <AccountId>200</AccountId>
        <AccountType/>
      </UserInfo>
      <UserInfo>
        <DisplayName>Sophie Harris</DisplayName>
        <AccountId>166</AccountId>
        <AccountType/>
      </UserInfo>
      <UserInfo>
        <DisplayName>Asma Husain</DisplayName>
        <AccountId>1027</AccountId>
        <AccountType/>
      </UserInfo>
      <UserInfo>
        <DisplayName>Natasha Laurent</DisplayName>
        <AccountId>88</AccountId>
        <AccountType/>
      </UserInfo>
      <UserInfo>
        <DisplayName>Romana Ashraf</DisplayName>
        <AccountId>987</AccountId>
        <AccountType/>
      </UserInfo>
      <UserInfo>
        <DisplayName>Lee McNally</DisplayName>
        <AccountId>41</AccountId>
        <AccountType/>
      </UserInfo>
      <UserInfo>
        <DisplayName>Tim Hubbard</DisplayName>
        <AccountId>80</AccountId>
        <AccountType/>
      </UserInfo>
      <UserInfo>
        <DisplayName>[Shared] HR Systems</DisplayName>
        <AccountId>1889</AccountId>
        <AccountType/>
      </UserInfo>
    </SharedWithUsers>
    <oba6d4f02a7c4c0cb9451375dd062308 xmlns="4dd5aa3a-744d-45b4-9884-34f5ed541ac2">
      <Terms xmlns="http://schemas.microsoft.com/office/infopath/2007/PartnerControls"/>
    </oba6d4f02a7c4c0cb9451375dd062308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DF4609D067F14CA457822B5CAC8459" ma:contentTypeVersion="22" ma:contentTypeDescription="Create a new document." ma:contentTypeScope="" ma:versionID="1cf2046cc520cc1064ab31f829ccbf9f">
  <xsd:schema xmlns:xsd="http://www.w3.org/2001/XMLSchema" xmlns:xs="http://www.w3.org/2001/XMLSchema" xmlns:p="http://schemas.microsoft.com/office/2006/metadata/properties" xmlns:ns1="http://schemas.microsoft.com/sharepoint/v3" xmlns:ns2="4dd5aa3a-744d-45b4-9884-34f5ed541ac2" xmlns:ns3="6b480e0f-74ba-4ca4-a01c-57ee14211714" xmlns:ns4="d5efd484-15aa-41a0-83f6-0646502cb6d6" targetNamespace="http://schemas.microsoft.com/office/2006/metadata/properties" ma:root="true" ma:fieldsID="6f3d42d868f5748387411de7d8bc36f0" ns1:_="" ns2:_="" ns3:_="" ns4:_="">
    <xsd:import namespace="http://schemas.microsoft.com/sharepoint/v3"/>
    <xsd:import namespace="4dd5aa3a-744d-45b4-9884-34f5ed541ac2"/>
    <xsd:import namespace="6b480e0f-74ba-4ca4-a01c-57ee14211714"/>
    <xsd:import namespace="d5efd484-15aa-41a0-83f6-0646502cb6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oba6d4f02a7c4c0cb9451375dd062308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d5aa3a-744d-45b4-9884-34f5ed541a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c18f9b8-5ae4-4f0b-a238-a922c51e2d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oba6d4f02a7c4c0cb9451375dd062308" ma:index="27" nillable="true" ma:taxonomy="true" ma:internalName="oba6d4f02a7c4c0cb9451375dd062308" ma:taxonomyFieldName="Meta_x0020_data" ma:displayName="Meta data" ma:default="" ma:fieldId="{8ba6d4f0-2a7c-4c0c-b945-1375dd062308}" ma:sspId="9c18f9b8-5ae4-4f0b-a238-a922c51e2dda" ma:termSetId="780aba48-6c17-4ca0-84b9-f0207a09563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480e0f-74ba-4ca4-a01c-57ee1421171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fd484-15aa-41a0-83f6-0646502cb6d6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b5feacef-8224-47b1-ae65-fd419ccba3ff}" ma:internalName="TaxCatchAll" ma:showField="CatchAllData" ma:web="6b480e0f-74ba-4ca4-a01c-57ee142117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764233-A53D-4F4D-8934-85564982EF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C4C36E-9FB9-4A4A-BC5B-90DEF4128554}">
  <ds:schemaRefs>
    <ds:schemaRef ds:uri="http://purl.org/dc/elements/1.1/"/>
    <ds:schemaRef ds:uri="6b480e0f-74ba-4ca4-a01c-57ee14211714"/>
    <ds:schemaRef ds:uri="d5efd484-15aa-41a0-83f6-0646502cb6d6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4dd5aa3a-744d-45b4-9884-34f5ed541ac2"/>
    <ds:schemaRef ds:uri="http://purl.org/dc/terms/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C135787A-72B5-4D17-9A96-02A94CD291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dd5aa3a-744d-45b4-9884-34f5ed541ac2"/>
    <ds:schemaRef ds:uri="6b480e0f-74ba-4ca4-a01c-57ee14211714"/>
    <ds:schemaRef ds:uri="d5efd484-15aa-41a0-83f6-0646502cb6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Coleen Newson</dc:creator>
  <cp:keywords/>
  <dc:description/>
  <cp:lastModifiedBy>Claire Foster</cp:lastModifiedBy>
  <cp:revision/>
  <dcterms:created xsi:type="dcterms:W3CDTF">2015-11-09T18:19:35Z</dcterms:created>
  <dcterms:modified xsi:type="dcterms:W3CDTF">2026-03-20T16:51:59Z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0x0101005BDF4609D067F14CA457822B5CAC8459</vt:lpwstr>
  </property>
  <property fmtid="{D5CDD505-2E9C-101B-9397-08002B2CF9AE}" pid="3" name="MediaServiceImageTags">
    <vt:lpwstr/>
  </property>
  <property fmtid="{D5CDD505-2E9C-101B-9397-08002B2CF9AE}" pid="4" name="Meta data">
    <vt:lpwstr/>
  </property>
  <property fmtid="{D5CDD505-2E9C-101B-9397-08002B2CF9AE}" pid="5" name="Meta_x0020_data">
    <vt:lpwstr/>
  </property>
</Properties>
</file>